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080" tabRatio="850" activeTab="8"/>
  </bookViews>
  <sheets>
    <sheet name="1_owoce" sheetId="1" r:id="rId1"/>
    <sheet name="2_warzywa" sheetId="2" r:id="rId2"/>
    <sheet name="3_mrożonki" sheetId="3" r:id="rId3"/>
    <sheet name="4_przewtory" sheetId="4" r:id="rId4"/>
    <sheet name="5_dodatki skrobiowe" sheetId="5" r:id="rId5"/>
    <sheet name="6_kiszonki" sheetId="6" r:id="rId6"/>
    <sheet name="7_zioła" sheetId="7" r:id="rId7"/>
    <sheet name="8_bakalie" sheetId="8" r:id="rId8"/>
    <sheet name="9_dodatki deserowe" sheetId="9" r:id="rId9"/>
  </sheets>
  <definedNames>
    <definedName name="_xlnm._FilterDatabase" localSheetId="6" hidden="1">'7_zioła'!$A$8:$W$19</definedName>
  </definedNames>
  <calcPr fullCalcOnLoad="1"/>
</workbook>
</file>

<file path=xl/sharedStrings.xml><?xml version="1.0" encoding="utf-8"?>
<sst xmlns="http://schemas.openxmlformats.org/spreadsheetml/2006/main" count="952" uniqueCount="275">
  <si>
    <t>Lp.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</si>
  <si>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</si>
  <si>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</si>
  <si>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</si>
  <si>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</si>
  <si>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</si>
  <si>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</si>
  <si>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</si>
  <si>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</si>
  <si>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1.</t>
  </si>
  <si>
    <t>2.</t>
  </si>
  <si>
    <t>3.</t>
  </si>
  <si>
    <t>4.</t>
  </si>
  <si>
    <t>5.</t>
  </si>
  <si>
    <t>7.</t>
  </si>
  <si>
    <t>8.</t>
  </si>
  <si>
    <t>9.</t>
  </si>
  <si>
    <t>kg</t>
  </si>
  <si>
    <t>10.</t>
  </si>
  <si>
    <t>11.</t>
  </si>
  <si>
    <t>12.</t>
  </si>
  <si>
    <t>15.</t>
  </si>
  <si>
    <t>20.</t>
  </si>
  <si>
    <t>22.</t>
  </si>
  <si>
    <t>23.</t>
  </si>
  <si>
    <t>24.</t>
  </si>
  <si>
    <t>27.</t>
  </si>
  <si>
    <t>28.</t>
  </si>
  <si>
    <t>RAZEM</t>
  </si>
  <si>
    <t>Nazwa asortymentu wraz z normą jakości</t>
  </si>
  <si>
    <t>* podane ilości stanowią wielkość szacunkową</t>
  </si>
  <si>
    <t xml:space="preserve">Skład produktów powinien być zgodny z Rozporządzeniem Ministra Zdrowia z dnia 26 lipca 2016r - w sprawie grup środków </t>
  </si>
  <si>
    <t>spożywczych przeznaczonych do sprzedaży dzieciom i młodzieży w jednostkach systemu oświaty oraz wymagań jakie muszą</t>
  </si>
  <si>
    <t>spełniać środki spożywcze w ramach żywienia zbiorowego dzieci i młodzieży w tych jednostkach (Dz. U. z 2016 poz 1154)</t>
  </si>
  <si>
    <t>……………………………………………………………….</t>
  </si>
  <si>
    <t>data i podpis osoby upoważnionej do reprezentowania dostawcy</t>
  </si>
  <si>
    <t>Zamowienie podstawowe</t>
  </si>
  <si>
    <t>zamówienie prawo opcji</t>
  </si>
  <si>
    <t>ilość - prawo opcji</t>
  </si>
  <si>
    <t>WARTOŚĆ NETTO (ZAMÓWIENIE PODSTAWOWE +PRAWO OPCJI)</t>
  </si>
  <si>
    <t>VAT             (ZAMÓWIENIE PODSTAWOWE +PRAWO OPCJI)</t>
  </si>
  <si>
    <t>WARTOŚĆ BRUTTO (ZAMÓWIENIE PODSTAWOWE +PRAWO OPCJI)</t>
  </si>
  <si>
    <t>Orientacyjne zapotrzebowanie podstawowe 
w okresie 12 m-cy</t>
  </si>
  <si>
    <t>zakwas z kiszonego buraka</t>
  </si>
  <si>
    <t>l</t>
  </si>
  <si>
    <t>Awokado</t>
  </si>
  <si>
    <t>Czosnek surowy</t>
  </si>
  <si>
    <t>Kapusta pekińska</t>
  </si>
  <si>
    <t>Mikro zioła</t>
  </si>
  <si>
    <t>Pietruszka korzeń</t>
  </si>
  <si>
    <t>Borówka</t>
  </si>
  <si>
    <t>Brzoskwinia</t>
  </si>
  <si>
    <t>Cytryna</t>
  </si>
  <si>
    <t>Czereśnie</t>
  </si>
  <si>
    <t>Figa</t>
  </si>
  <si>
    <t>Granat</t>
  </si>
  <si>
    <t>Grejpfrut</t>
  </si>
  <si>
    <t>Guszki</t>
  </si>
  <si>
    <t>Jabłka</t>
  </si>
  <si>
    <t>Kiwi</t>
  </si>
  <si>
    <t>Limonka</t>
  </si>
  <si>
    <t>Maliny</t>
  </si>
  <si>
    <t>Mandarynka</t>
  </si>
  <si>
    <t>Morele</t>
  </si>
  <si>
    <t>Nektarynka</t>
  </si>
  <si>
    <t>Ogórek zielony</t>
  </si>
  <si>
    <t>Physalis</t>
  </si>
  <si>
    <t>Pomarańcze</t>
  </si>
  <si>
    <t>Pomelo</t>
  </si>
  <si>
    <t>Śliwki</t>
  </si>
  <si>
    <t>Truskawki</t>
  </si>
  <si>
    <t>Daktyle suszone</t>
  </si>
  <si>
    <t>Morele suszone</t>
  </si>
  <si>
    <t>Orzech włoski łuskany</t>
  </si>
  <si>
    <t>szt</t>
  </si>
  <si>
    <t>Rodzynki sultańskie</t>
  </si>
  <si>
    <t>Śliwka suszona</t>
  </si>
  <si>
    <t>ŻURAWINA SUSZONA</t>
  </si>
  <si>
    <t>6.</t>
  </si>
  <si>
    <t>Melon</t>
  </si>
  <si>
    <t>Imbir korzeń</t>
  </si>
  <si>
    <t>Listki nasturcji</t>
  </si>
  <si>
    <t>Mikro groszek</t>
  </si>
  <si>
    <t>opis przedmiotu zamówienia</t>
  </si>
  <si>
    <t>Sok z czerwonej kapusty</t>
  </si>
  <si>
    <t>13.</t>
  </si>
  <si>
    <t>14.</t>
  </si>
  <si>
    <t>16.</t>
  </si>
  <si>
    <t>17.</t>
  </si>
  <si>
    <t>18.</t>
  </si>
  <si>
    <t>19.</t>
  </si>
  <si>
    <t>21.</t>
  </si>
  <si>
    <t>25.</t>
  </si>
  <si>
    <t>26.</t>
  </si>
  <si>
    <t>Część nr 9 dodatki deserowe</t>
  </si>
  <si>
    <t>WITPOL</t>
  </si>
  <si>
    <t>nasiona chia</t>
  </si>
  <si>
    <t>FELIX</t>
  </si>
  <si>
    <t>kaki</t>
  </si>
  <si>
    <t>winogrono</t>
  </si>
  <si>
    <t>owoce świeże</t>
  </si>
  <si>
    <t>Ananas</t>
  </si>
  <si>
    <t xml:space="preserve">arbuz </t>
  </si>
  <si>
    <t xml:space="preserve">banan </t>
  </si>
  <si>
    <t>Część nr 1 owoce</t>
  </si>
  <si>
    <t>Część nr 2 Warzywa</t>
  </si>
  <si>
    <t>Część nr  3 mrożonki</t>
  </si>
  <si>
    <t>Część nr 4 przetwory</t>
  </si>
  <si>
    <t>Część nr 5 dodatki skrobiowe</t>
  </si>
  <si>
    <t>Część nr 6 Kiszonki</t>
  </si>
  <si>
    <t>Część nr 7 zioła</t>
  </si>
  <si>
    <t>Część nr 8 bakalie</t>
  </si>
  <si>
    <t>Syrop imbirowy butelka 1 l</t>
  </si>
  <si>
    <t>Syrop  malinowy PET 3l</t>
  </si>
  <si>
    <t>Sok z cytryny PET 0,25l</t>
  </si>
  <si>
    <t xml:space="preserve">Brokuł świeży </t>
  </si>
  <si>
    <t>Buraki czerwone surowe</t>
  </si>
  <si>
    <t>Cebula biała obierana</t>
  </si>
  <si>
    <t>Cebula czerwona obierana</t>
  </si>
  <si>
    <t>Cebula dymka (PęCZEK)</t>
  </si>
  <si>
    <t>Kapusta biała w główkach</t>
  </si>
  <si>
    <t>Marchew jadalna</t>
  </si>
  <si>
    <t xml:space="preserve"> Mix sałat z rukolą opakowanie 0,5kg</t>
  </si>
  <si>
    <t>Bakłażan świeży</t>
  </si>
  <si>
    <t>Cukinia świeża</t>
  </si>
  <si>
    <t>Cykoria świeża</t>
  </si>
  <si>
    <t>Jarmuż świeży myty</t>
  </si>
  <si>
    <t>Papryka świeża PIRI PIRI</t>
  </si>
  <si>
    <t>Pieczarki świeże</t>
  </si>
  <si>
    <t>Pomidory malinowe</t>
  </si>
  <si>
    <t>Por świeży</t>
  </si>
  <si>
    <t>RZODKIEW biała świeża</t>
  </si>
  <si>
    <t>Szczawik krwisty MYTY</t>
  </si>
  <si>
    <t>Papryka świeża- mix papryk</t>
  </si>
  <si>
    <t xml:space="preserve">Ziemniaki jadalne, surowe </t>
  </si>
  <si>
    <t>Szpinak świeży myty pakowany 0,5 kg</t>
  </si>
  <si>
    <t xml:space="preserve">Cząstki ziemniaczane ze skórka i czosnkiem </t>
  </si>
  <si>
    <t>opakowanie  2,5kg AVICO</t>
  </si>
  <si>
    <t>opis</t>
  </si>
  <si>
    <t>Czosnek mrożony</t>
  </si>
  <si>
    <t>Czerwona kapusta z jabłkiem mrożona pakowana  2,5kg</t>
  </si>
  <si>
    <t>maliny mrożone pakowane 2,5 kg</t>
  </si>
  <si>
    <t>Rzodkiewka czerwona</t>
  </si>
  <si>
    <t>Sałata rukola MYTA</t>
  </si>
  <si>
    <t>Anans plastry w syropie w puszce</t>
  </si>
  <si>
    <t>Burak ćwikłowy w słoiku 1l</t>
  </si>
  <si>
    <t>Burak gotowany pakowany próżniowo 3 kg</t>
  </si>
  <si>
    <t>Chrzan tarty w słoiku 0,9l</t>
  </si>
  <si>
    <t>frytki SWEET SUPER CRUCH</t>
  </si>
  <si>
    <t>Dżem w słoiku 0,26 kg  rożne smaki</t>
  </si>
  <si>
    <t>Dżem EXTRA MINI  25g</t>
  </si>
  <si>
    <t>Mix dżemów w ampułkach o poj 25 g o obniżonej zawartości cukrów, bez barwników i sztucznych aromatów.</t>
  </si>
  <si>
    <t>pakowane w worki foliowe po 2,5kg AVICO lub równoważne</t>
  </si>
  <si>
    <t xml:space="preserve">Frytki stekowe 9cm SUPER CRUNCH </t>
  </si>
  <si>
    <t xml:space="preserve">Gratin ziemniaczany z serem i brokułami </t>
  </si>
  <si>
    <t>mrożone, opakowanie 1,5 kg AVICO</t>
  </si>
  <si>
    <t>Kapusta biała kiszona w wiaderku 5kg</t>
  </si>
  <si>
    <t>Kasztany jadalne GOTOWANE</t>
  </si>
  <si>
    <t>Kluski śląskie mrożone</t>
  </si>
  <si>
    <t>mrożone, pakowane w opakowanie 2,5 kg FAMI</t>
  </si>
  <si>
    <t>kolendra cięta myta</t>
  </si>
  <si>
    <t>dodatek do deserów w postaci soczystych, żelowych kulek FANEX</t>
  </si>
  <si>
    <t>Kulki żelowe - wiaderko 1kg</t>
  </si>
  <si>
    <t>Bazylia cięta myta</t>
  </si>
  <si>
    <t>Mięta cięta</t>
  </si>
  <si>
    <t>Ogórek małosolny wiaderko 5kg</t>
  </si>
  <si>
    <t>Pistacje łuskane</t>
  </si>
  <si>
    <t>Pulpa mango w puszce</t>
  </si>
  <si>
    <t>Seler korzeń</t>
  </si>
  <si>
    <t>Sos deserowy owocowy w butelce</t>
  </si>
  <si>
    <t>Szczypior świeży pęczek</t>
  </si>
  <si>
    <t>Tymianek cięty myty</t>
  </si>
  <si>
    <t>29.</t>
  </si>
  <si>
    <t>30.</t>
  </si>
  <si>
    <t>31.</t>
  </si>
  <si>
    <t>32.</t>
  </si>
  <si>
    <t xml:space="preserve">Dżem z kawalkami owoców  bez konserwantów i polepszaczy z maksymalną dbałością o zachowanie wartości odżywczych surowców </t>
  </si>
  <si>
    <t>KNOR lub równoważny</t>
  </si>
  <si>
    <t>PURENA lub równoważny</t>
  </si>
  <si>
    <t>KNOR lub rownoważny</t>
  </si>
  <si>
    <t xml:space="preserve">BONDUELLE lub równoważny </t>
  </si>
  <si>
    <t xml:space="preserve">BONDUELLE lub rownoważny </t>
  </si>
  <si>
    <t xml:space="preserve">frytki z batatów pakowane w worki foliowe, opakowania po 2,27 kg </t>
  </si>
  <si>
    <t>op</t>
  </si>
  <si>
    <t xml:space="preserve">PINGUIN lub rownoważny </t>
  </si>
  <si>
    <t>op.</t>
  </si>
  <si>
    <t>szt.</t>
  </si>
  <si>
    <t>świeży</t>
  </si>
  <si>
    <t>butelka szklana 0,75l</t>
  </si>
  <si>
    <t>Orzeszki ziemne smażone i solone  puszka 140g</t>
  </si>
  <si>
    <t>pakowane próżniowo 1 kg</t>
  </si>
  <si>
    <t>pakowane próżniowo 1,0  kg</t>
  </si>
  <si>
    <t>pakowane próżniowo 1,0 kg</t>
  </si>
  <si>
    <t>Migdały blanszowane płatki</t>
  </si>
  <si>
    <t>pakowane 1 kg</t>
  </si>
  <si>
    <t>pakowany próżniowo 1 kg</t>
  </si>
  <si>
    <t xml:space="preserve">Orzeszki pini </t>
  </si>
  <si>
    <t>pakowane próżniowo 100g</t>
  </si>
  <si>
    <t>Migdały w  całości blanszowane</t>
  </si>
  <si>
    <t>pakowane próżniow 1 kg</t>
  </si>
  <si>
    <t>pakowane próżniowo 0,5kg</t>
  </si>
  <si>
    <t>pakowane próżniow 0,5kg</t>
  </si>
  <si>
    <t>poj. puszki 0,850 kg</t>
  </si>
  <si>
    <t>Koncentrat lemoniady 1,0 kg</t>
  </si>
  <si>
    <t>Skórka pomarańczy kandyzowana</t>
  </si>
  <si>
    <t>pakowana próżniowo 0,1 kg</t>
  </si>
  <si>
    <t>poj butelki 1 kg</t>
  </si>
  <si>
    <t xml:space="preserve">  ROSTI pakowane 2,5 kg</t>
  </si>
  <si>
    <t>placki ziemniaczane pakowane po 6kg</t>
  </si>
  <si>
    <t>WAGA netto puszki 340g</t>
  </si>
  <si>
    <t>Fasolka konserowowa puszka 3100 ml</t>
  </si>
  <si>
    <t>BONDUELLE lub równoważny- waga netto 2750kg</t>
  </si>
  <si>
    <t>BONDUELLE lub równoważny- po odcieku 530 g</t>
  </si>
  <si>
    <t>Groszek konserwowy w puszce 850 ml</t>
  </si>
  <si>
    <t>Brokuł mrożony opakowanie 3,5kg</t>
  </si>
  <si>
    <t>Brokuł mrożony panierowany opakowanie 1 kg</t>
  </si>
  <si>
    <t>Brukselka mrożona pakowane 2,5 kg</t>
  </si>
  <si>
    <t>BRUNOISE brokułowy pakowany 2,5 kg</t>
  </si>
  <si>
    <t>BRUNOISE marchewka paowany 2,5</t>
  </si>
  <si>
    <t>Burger wegański mrożony na bazie białka sojowe i pszennego</t>
  </si>
  <si>
    <t>pakowany po 2,kg</t>
  </si>
  <si>
    <t>pakowany 0,5 kg</t>
  </si>
  <si>
    <t>Dynia mrożona w kostce pakowana 2,5 kg</t>
  </si>
  <si>
    <t>YUMMY VEGABURGER Falafel (kulka) pakowany po 1 kg</t>
  </si>
  <si>
    <t>Groszek mrożony pakowany 2,5 kg</t>
  </si>
  <si>
    <t>Grzyby mrożone - podgrzybek pakowany 2 do 2,5 kg</t>
  </si>
  <si>
    <t>Jagody mrożone pakowane 2,5 kg</t>
  </si>
  <si>
    <t>Kalafior mrożony pakowany 3 kg</t>
  </si>
  <si>
    <t>Marchew paryska w kulkach  2,5 kg</t>
  </si>
  <si>
    <t>Kalafior panierowany mrożony pakowany 1 kg</t>
  </si>
  <si>
    <t>Marchew z groszkiem mrożona pakowana 2,5 kg</t>
  </si>
  <si>
    <t>Mieszanka papryk TRIO mrożona pakowana pakowan 2,5 kg</t>
  </si>
  <si>
    <t>Mieszanaka warzywna mrożona (SOMBRERO) pakowana 2,5kg</t>
  </si>
  <si>
    <t>Mieszanka włoszczyzna w paski pakowana 2,5 kg</t>
  </si>
  <si>
    <t>Pieczarki mrożone w plastrach pakowane 2,5 kg</t>
  </si>
  <si>
    <t>Por mrożony krojony pakowany 2,5kg</t>
  </si>
  <si>
    <t>Porzeczka czerwona mrożona pakowana 2,5 kg</t>
  </si>
  <si>
    <t>Rabarbar mrożony pakowany 2,5 kg</t>
  </si>
  <si>
    <t>Porzeczka czarna mrożona pakowana 2,5 kg</t>
  </si>
  <si>
    <t>Szpinak mrożony  siekany pakowany 2,5kg</t>
  </si>
  <si>
    <t>Śliwki mrożone pakowane 2,5 kg</t>
  </si>
  <si>
    <t>Truskawka mrożona pakowana 2,5 kg</t>
  </si>
  <si>
    <t>WIŚNIE MROŻONE drylowane pakowane 2,5 kg</t>
  </si>
  <si>
    <t>Gruszki  połówki w syropie w puszce 850 ml</t>
  </si>
  <si>
    <t>waga po odcieku 460g</t>
  </si>
  <si>
    <t>Kapary marynowane hiszpańskie w słoiku 720ml</t>
  </si>
  <si>
    <t>waga po odcieku 390g</t>
  </si>
  <si>
    <t>koncentrat barszczu w butelce 330ml</t>
  </si>
  <si>
    <t>Koncentrat pomidorowy w puszce 0,8kg</t>
  </si>
  <si>
    <t>waga po odcieku 570g - BONDUELLE lub równoważny</t>
  </si>
  <si>
    <t>Kukurydza konserwowa w puszce 850ml</t>
  </si>
  <si>
    <t>waga po odcieku 400g - BONDUELLE lub równoważny</t>
  </si>
  <si>
    <t>Kurka w zalewie puszka 850ml</t>
  </si>
  <si>
    <t>Marmolada wieloowocowa w słoiku 1,150kg</t>
  </si>
  <si>
    <t>oliwki czarne w zalewie w słoiku ok 0,9l</t>
  </si>
  <si>
    <t>waga po odcieku 450 g</t>
  </si>
  <si>
    <t>oliwki zielone w zalewie w słoiku ok 0,9l</t>
  </si>
  <si>
    <t>Ogórki konserwowe  w słoiku ok 0,9l</t>
  </si>
  <si>
    <t>waga po odcieku ok 450 g</t>
  </si>
  <si>
    <t>Papryka marynowana ćwiartki w słoiku 0,9l</t>
  </si>
  <si>
    <t>waga po odcieku ok 450g</t>
  </si>
  <si>
    <t>waga po odcieku ok 450 do 510g</t>
  </si>
  <si>
    <t>Pieczarki marynowane w słoiku 0,9l</t>
  </si>
  <si>
    <t>waga po odcieku ok 0,5 kg</t>
  </si>
  <si>
    <t>Pomidory suszone w zalewie  puszka 750 ml</t>
  </si>
  <si>
    <t>Pomidory w kostce PELATI w puszcze ok 2,5 kg</t>
  </si>
  <si>
    <t>Szczaw konserwowy siekany w słoiku 350g</t>
  </si>
  <si>
    <t>Tofu  wędzone pakowane próżniowo 300g</t>
  </si>
  <si>
    <t>Rozmaryn cięty myty</t>
  </si>
  <si>
    <t>Koper - pęczek 0,5kg</t>
  </si>
  <si>
    <t>Natka pietruszki - pęczek 0,5kg</t>
  </si>
  <si>
    <t>pakowane próżniowe 0,5 kg</t>
  </si>
  <si>
    <t>Fasolka szparagowa mrożona pakowana 3 kg</t>
  </si>
  <si>
    <t xml:space="preserve">AVICO lub równoważne- Okrągłe placki ze świeżo startych ziemniaków i przypraw, z dodatkiem cebuli, jeden placuszek około 45g </t>
  </si>
  <si>
    <t>AVICO lub równoważne - Okrągłe lub nieco owalne placki ziemniaczane z widocznymi kawałkami ziemniaków jeden około 150g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</si>
</sst>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[$zł-415]"/>
    <numFmt numFmtId="177" formatCode="#,##0.00\ _z_ł"/>
    <numFmt numFmtId="178" formatCode="#,##0.0"/>
  </numFmts>
  <fonts count="59">
    <font>
      <sz val="10"/>
      <name val="Arial"/>
      <family val="0"/>
    </font>
    <font>
      <b/>
      <sz val="11"/>
      <color indexed="8"/>
      <name val="Czcionka tekstu podstawowego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Czcionka tekstu podstawowego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212429"/>
      <name val="Arial"/>
      <family val="2"/>
    </font>
    <font>
      <sz val="10"/>
      <color rgb="FF21242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66" fontId="0" fillId="0" borderId="10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right" vertical="center"/>
    </xf>
    <xf numFmtId="9" fontId="0" fillId="33" borderId="10" xfId="54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right" vertical="center"/>
    </xf>
    <xf numFmtId="9" fontId="0" fillId="0" borderId="0" xfId="54" applyFont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right" vertical="center"/>
    </xf>
    <xf numFmtId="9" fontId="3" fillId="33" borderId="11" xfId="54" applyFont="1" applyFill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9" fontId="24" fillId="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175" fontId="24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175" fontId="10" fillId="3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left" vertical="center" wrapText="1"/>
    </xf>
    <xf numFmtId="175" fontId="24" fillId="2" borderId="10" xfId="0" applyNumberFormat="1" applyFont="1" applyFill="1" applyBorder="1" applyAlignment="1">
      <alignment horizontal="center" vertical="center" wrapText="1"/>
    </xf>
    <xf numFmtId="175" fontId="10" fillId="2" borderId="10" xfId="0" applyNumberFormat="1" applyFont="1" applyFill="1" applyBorder="1" applyAlignment="1">
      <alignment horizontal="center" vertical="center" wrapText="1"/>
    </xf>
    <xf numFmtId="175" fontId="10" fillId="2" borderId="13" xfId="0" applyNumberFormat="1" applyFont="1" applyFill="1" applyBorder="1" applyAlignment="1">
      <alignment horizontal="center" vertical="center" wrapText="1"/>
    </xf>
    <xf numFmtId="175" fontId="29" fillId="34" borderId="14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176" fontId="29" fillId="3" borderId="10" xfId="0" applyNumberFormat="1" applyFont="1" applyFill="1" applyBorder="1" applyAlignment="1">
      <alignment horizontal="right" vertical="center"/>
    </xf>
    <xf numFmtId="0" fontId="29" fillId="33" borderId="10" xfId="0" applyFont="1" applyFill="1" applyBorder="1" applyAlignment="1">
      <alignment horizontal="center" vertical="center"/>
    </xf>
    <xf numFmtId="166" fontId="29" fillId="33" borderId="10" xfId="0" applyNumberFormat="1" applyFont="1" applyFill="1" applyBorder="1" applyAlignment="1">
      <alignment horizontal="right" vertical="center"/>
    </xf>
    <xf numFmtId="9" fontId="29" fillId="33" borderId="10" xfId="54" applyFont="1" applyFill="1" applyBorder="1" applyAlignment="1">
      <alignment horizontal="right" vertical="center"/>
    </xf>
    <xf numFmtId="166" fontId="29" fillId="0" borderId="10" xfId="0" applyNumberFormat="1" applyFont="1" applyBorder="1" applyAlignment="1">
      <alignment horizontal="right" vertical="center"/>
    </xf>
    <xf numFmtId="166" fontId="29" fillId="36" borderId="10" xfId="0" applyNumberFormat="1" applyFont="1" applyFill="1" applyBorder="1" applyAlignment="1">
      <alignment horizontal="right" vertical="center"/>
    </xf>
    <xf numFmtId="4" fontId="30" fillId="34" borderId="14" xfId="0" applyNumberFormat="1" applyFont="1" applyFill="1" applyBorder="1" applyAlignment="1">
      <alignment horizontal="center" vertical="center" wrapText="1"/>
    </xf>
    <xf numFmtId="176" fontId="31" fillId="3" borderId="10" xfId="0" applyNumberFormat="1" applyFont="1" applyFill="1" applyBorder="1" applyAlignment="1">
      <alignment horizontal="right" vertical="center"/>
    </xf>
    <xf numFmtId="175" fontId="31" fillId="34" borderId="14" xfId="0" applyNumberFormat="1" applyFont="1" applyFill="1" applyBorder="1" applyAlignment="1">
      <alignment horizontal="center" vertical="center" wrapText="1"/>
    </xf>
    <xf numFmtId="175" fontId="10" fillId="3" borderId="1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175" fontId="32" fillId="34" borderId="14" xfId="0" applyNumberFormat="1" applyFont="1" applyFill="1" applyBorder="1" applyAlignment="1">
      <alignment horizontal="center" vertical="center" wrapText="1"/>
    </xf>
    <xf numFmtId="4" fontId="8" fillId="5" borderId="14" xfId="0" applyNumberFormat="1" applyFont="1" applyFill="1" applyBorder="1" applyAlignment="1">
      <alignment horizontal="center" vertical="center" wrapText="1"/>
    </xf>
    <xf numFmtId="175" fontId="3" fillId="33" borderId="11" xfId="0" applyNumberFormat="1" applyFont="1" applyFill="1" applyBorder="1" applyAlignment="1">
      <alignment horizontal="center" vertical="center"/>
    </xf>
    <xf numFmtId="175" fontId="31" fillId="5" borderId="14" xfId="0" applyNumberFormat="1" applyFont="1" applyFill="1" applyBorder="1" applyAlignment="1">
      <alignment horizontal="center" vertical="center" wrapText="1"/>
    </xf>
    <xf numFmtId="175" fontId="24" fillId="35" borderId="10" xfId="0" applyNumberFormat="1" applyFont="1" applyFill="1" applyBorder="1" applyAlignment="1">
      <alignment horizontal="center" vertical="center" wrapText="1"/>
    </xf>
    <xf numFmtId="175" fontId="32" fillId="35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175" fontId="5" fillId="0" borderId="16" xfId="0" applyNumberFormat="1" applyFont="1" applyBorder="1" applyAlignment="1">
      <alignment/>
    </xf>
    <xf numFmtId="0" fontId="24" fillId="2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4" fillId="35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175" fontId="24" fillId="6" borderId="10" xfId="0" applyNumberFormat="1" applyFont="1" applyFill="1" applyBorder="1" applyAlignment="1">
      <alignment horizontal="center" vertical="center" wrapText="1"/>
    </xf>
    <xf numFmtId="175" fontId="8" fillId="34" borderId="14" xfId="0" applyNumberFormat="1" applyFont="1" applyFill="1" applyBorder="1" applyAlignment="1">
      <alignment horizontal="center" vertical="center" wrapText="1"/>
    </xf>
    <xf numFmtId="175" fontId="24" fillId="3" borderId="13" xfId="0" applyNumberFormat="1" applyFont="1" applyFill="1" applyBorder="1" applyAlignment="1">
      <alignment horizontal="center" vertical="center" wrapText="1"/>
    </xf>
    <xf numFmtId="175" fontId="24" fillId="2" borderId="13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58" fillId="35" borderId="10" xfId="0" applyFont="1" applyFill="1" applyBorder="1" applyAlignment="1">
      <alignment vertical="center" wrapText="1"/>
    </xf>
    <xf numFmtId="0" fontId="58" fillId="3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1" fillId="2" borderId="17" xfId="0" applyFont="1" applyFill="1" applyBorder="1" applyAlignment="1">
      <alignment horizontal="center"/>
    </xf>
    <xf numFmtId="0" fontId="29" fillId="2" borderId="18" xfId="0" applyFont="1" applyFill="1" applyBorder="1" applyAlignment="1">
      <alignment horizontal="center"/>
    </xf>
    <xf numFmtId="0" fontId="29" fillId="2" borderId="19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6" borderId="17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85" zoomScaleNormal="85" zoomScalePageLayoutView="0" workbookViewId="0" topLeftCell="A1">
      <selection activeCell="J9" sqref="J9"/>
    </sheetView>
  </sheetViews>
  <sheetFormatPr defaultColWidth="9.140625" defaultRowHeight="12.75"/>
  <cols>
    <col min="1" max="1" width="5.57421875" style="0" customWidth="1"/>
    <col min="2" max="3" width="26.8515625" style="0" customWidth="1"/>
    <col min="4" max="4" width="16.140625" style="0" customWidth="1"/>
    <col min="5" max="5" width="7.421875" style="0" customWidth="1"/>
    <col min="6" max="6" width="13.7109375" style="0" bestFit="1" customWidth="1"/>
    <col min="9" max="9" width="10.28125" style="0" customWidth="1"/>
    <col min="10" max="11" width="12.28125" style="0" customWidth="1"/>
    <col min="12" max="12" width="15.28125" style="0" customWidth="1"/>
    <col min="22" max="22" width="11.140625" style="0" customWidth="1"/>
  </cols>
  <sheetData>
    <row r="1" spans="1:12" ht="12.75">
      <c r="A1" s="98" t="s">
        <v>104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21" ht="18.75" customHeight="1" thickBot="1">
      <c r="A3" s="27"/>
      <c r="D3" s="100" t="s">
        <v>36</v>
      </c>
      <c r="E3" s="101"/>
      <c r="F3" s="101"/>
      <c r="G3" s="101"/>
      <c r="H3" s="101"/>
      <c r="I3" s="101"/>
      <c r="J3" s="101"/>
      <c r="K3" s="101"/>
      <c r="L3" s="102"/>
      <c r="M3" s="103" t="s">
        <v>37</v>
      </c>
      <c r="N3" s="104"/>
      <c r="O3" s="104"/>
      <c r="P3" s="104"/>
      <c r="Q3" s="104"/>
      <c r="R3" s="104"/>
      <c r="S3" s="104"/>
      <c r="T3" s="104"/>
      <c r="U3" s="105"/>
    </row>
    <row r="4" spans="1:24" ht="105.75" customHeight="1" thickBot="1">
      <c r="A4" s="20" t="s">
        <v>0</v>
      </c>
      <c r="B4" s="31" t="s">
        <v>29</v>
      </c>
      <c r="C4" s="31" t="s">
        <v>100</v>
      </c>
      <c r="D4" s="21" t="s">
        <v>42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2" t="s">
        <v>7</v>
      </c>
      <c r="L4" s="21" t="s">
        <v>8</v>
      </c>
      <c r="M4" s="23" t="s">
        <v>38</v>
      </c>
      <c r="N4" s="23" t="s">
        <v>1</v>
      </c>
      <c r="O4" s="23" t="s">
        <v>2</v>
      </c>
      <c r="P4" s="23" t="s">
        <v>3</v>
      </c>
      <c r="Q4" s="23" t="s">
        <v>4</v>
      </c>
      <c r="R4" s="23" t="s">
        <v>5</v>
      </c>
      <c r="S4" s="23" t="s">
        <v>6</v>
      </c>
      <c r="T4" s="24" t="s">
        <v>7</v>
      </c>
      <c r="U4" s="23" t="s">
        <v>8</v>
      </c>
      <c r="V4" s="25" t="s">
        <v>39</v>
      </c>
      <c r="W4" s="25" t="s">
        <v>40</v>
      </c>
      <c r="X4" s="25" t="s">
        <v>41</v>
      </c>
    </row>
    <row r="5" spans="1:24" ht="24.75" customHeight="1" thickBot="1">
      <c r="A5" s="10" t="s">
        <v>9</v>
      </c>
      <c r="B5" s="31" t="s">
        <v>101</v>
      </c>
      <c r="C5" s="31" t="s">
        <v>187</v>
      </c>
      <c r="D5" s="35">
        <v>140</v>
      </c>
      <c r="E5" s="35" t="s">
        <v>17</v>
      </c>
      <c r="F5" s="21"/>
      <c r="G5" s="21">
        <v>0</v>
      </c>
      <c r="H5" s="38">
        <f>G5*F5</f>
        <v>0</v>
      </c>
      <c r="I5" s="38">
        <f>H5+F5</f>
        <v>0</v>
      </c>
      <c r="J5" s="29">
        <f>D5*F5</f>
        <v>0</v>
      </c>
      <c r="K5" s="58">
        <f>H5*D5</f>
        <v>0</v>
      </c>
      <c r="L5" s="29">
        <f>I5*D5</f>
        <v>0</v>
      </c>
      <c r="M5" s="71">
        <f>D5/2</f>
        <v>70</v>
      </c>
      <c r="N5" s="41" t="s">
        <v>17</v>
      </c>
      <c r="O5" s="41"/>
      <c r="P5" s="41"/>
      <c r="Q5" s="42">
        <f>P5*O5</f>
        <v>0</v>
      </c>
      <c r="R5" s="42">
        <f>Q5+O5</f>
        <v>0</v>
      </c>
      <c r="S5" s="41">
        <f>O5*M5</f>
        <v>0</v>
      </c>
      <c r="T5" s="43">
        <f>Q5*M5</f>
        <v>0</v>
      </c>
      <c r="U5" s="41">
        <f>R5*M5</f>
        <v>0</v>
      </c>
      <c r="V5" s="63">
        <f>S5+J5</f>
        <v>0</v>
      </c>
      <c r="W5" s="63">
        <f>T5+K5</f>
        <v>0</v>
      </c>
      <c r="X5" s="63">
        <f>U5+L5</f>
        <v>0</v>
      </c>
    </row>
    <row r="6" spans="1:24" ht="24.75" customHeight="1" thickBot="1">
      <c r="A6" s="10" t="s">
        <v>10</v>
      </c>
      <c r="B6" s="31" t="s">
        <v>102</v>
      </c>
      <c r="C6" s="31" t="s">
        <v>187</v>
      </c>
      <c r="D6" s="35">
        <v>240</v>
      </c>
      <c r="E6" s="35" t="s">
        <v>17</v>
      </c>
      <c r="F6" s="21"/>
      <c r="G6" s="21"/>
      <c r="H6" s="38">
        <f aca="true" t="shared" si="0" ref="H6:H30">G6*F6</f>
        <v>0</v>
      </c>
      <c r="I6" s="38">
        <f aca="true" t="shared" si="1" ref="I6:I30">H6+F6</f>
        <v>0</v>
      </c>
      <c r="J6" s="29">
        <f>D6*F6</f>
        <v>0</v>
      </c>
      <c r="K6" s="58">
        <f aca="true" t="shared" si="2" ref="K6:K30">H6*D6</f>
        <v>0</v>
      </c>
      <c r="L6" s="29">
        <f aca="true" t="shared" si="3" ref="L6:L28">I6*D6</f>
        <v>0</v>
      </c>
      <c r="M6" s="71">
        <f aca="true" t="shared" si="4" ref="M6:M30">D6/2</f>
        <v>120</v>
      </c>
      <c r="N6" s="41" t="s">
        <v>17</v>
      </c>
      <c r="O6" s="41"/>
      <c r="P6" s="41"/>
      <c r="Q6" s="42">
        <f aca="true" t="shared" si="5" ref="Q6:Q30">P6*O6</f>
        <v>0</v>
      </c>
      <c r="R6" s="42">
        <f aca="true" t="shared" si="6" ref="R6:R30">Q6+O6</f>
        <v>0</v>
      </c>
      <c r="S6" s="41">
        <f aca="true" t="shared" si="7" ref="S6:S30">O6*M6</f>
        <v>0</v>
      </c>
      <c r="T6" s="43">
        <f aca="true" t="shared" si="8" ref="T6:T30">Q6*M6</f>
        <v>0</v>
      </c>
      <c r="U6" s="41">
        <f aca="true" t="shared" si="9" ref="U6:U30">R6*M6</f>
        <v>0</v>
      </c>
      <c r="V6" s="63">
        <f aca="true" t="shared" si="10" ref="V6:X21">S6+J6</f>
        <v>0</v>
      </c>
      <c r="W6" s="63">
        <f t="shared" si="10"/>
        <v>0</v>
      </c>
      <c r="X6" s="63">
        <f t="shared" si="10"/>
        <v>0</v>
      </c>
    </row>
    <row r="7" spans="1:24" ht="24.75" customHeight="1" thickBot="1">
      <c r="A7" s="10" t="s">
        <v>11</v>
      </c>
      <c r="B7" s="31" t="s">
        <v>103</v>
      </c>
      <c r="C7" s="31" t="s">
        <v>187</v>
      </c>
      <c r="D7" s="35">
        <v>30</v>
      </c>
      <c r="E7" s="35" t="s">
        <v>17</v>
      </c>
      <c r="F7" s="21"/>
      <c r="G7" s="21"/>
      <c r="H7" s="38">
        <f t="shared" si="0"/>
        <v>0</v>
      </c>
      <c r="I7" s="38">
        <f t="shared" si="1"/>
        <v>0</v>
      </c>
      <c r="J7" s="29">
        <f>D7*F7</f>
        <v>0</v>
      </c>
      <c r="K7" s="58">
        <f t="shared" si="2"/>
        <v>0</v>
      </c>
      <c r="L7" s="29">
        <f t="shared" si="3"/>
        <v>0</v>
      </c>
      <c r="M7" s="71">
        <f t="shared" si="4"/>
        <v>15</v>
      </c>
      <c r="N7" s="41" t="s">
        <v>17</v>
      </c>
      <c r="O7" s="41"/>
      <c r="P7" s="41"/>
      <c r="Q7" s="42">
        <f t="shared" si="5"/>
        <v>0</v>
      </c>
      <c r="R7" s="42">
        <f t="shared" si="6"/>
        <v>0</v>
      </c>
      <c r="S7" s="41">
        <f t="shared" si="7"/>
        <v>0</v>
      </c>
      <c r="T7" s="43">
        <f t="shared" si="8"/>
        <v>0</v>
      </c>
      <c r="U7" s="41">
        <f>R7*M7</f>
        <v>0</v>
      </c>
      <c r="V7" s="63">
        <f t="shared" si="10"/>
        <v>0</v>
      </c>
      <c r="W7" s="63">
        <f t="shared" si="10"/>
        <v>0</v>
      </c>
      <c r="X7" s="63">
        <f t="shared" si="10"/>
        <v>0</v>
      </c>
    </row>
    <row r="8" spans="1:24" ht="24.75" customHeight="1" thickBot="1">
      <c r="A8" s="10" t="s">
        <v>12</v>
      </c>
      <c r="B8" s="31" t="s">
        <v>50</v>
      </c>
      <c r="C8" s="31" t="s">
        <v>187</v>
      </c>
      <c r="D8" s="35">
        <v>10</v>
      </c>
      <c r="E8" s="35" t="s">
        <v>17</v>
      </c>
      <c r="F8" s="21"/>
      <c r="G8" s="21"/>
      <c r="H8" s="38">
        <f t="shared" si="0"/>
        <v>0</v>
      </c>
      <c r="I8" s="38">
        <f t="shared" si="1"/>
        <v>0</v>
      </c>
      <c r="J8" s="29">
        <f>D8*F8</f>
        <v>0</v>
      </c>
      <c r="K8" s="58">
        <f t="shared" si="2"/>
        <v>0</v>
      </c>
      <c r="L8" s="29">
        <f t="shared" si="3"/>
        <v>0</v>
      </c>
      <c r="M8" s="71">
        <f t="shared" si="4"/>
        <v>5</v>
      </c>
      <c r="N8" s="41" t="s">
        <v>17</v>
      </c>
      <c r="O8" s="41"/>
      <c r="P8" s="41"/>
      <c r="Q8" s="42">
        <f t="shared" si="5"/>
        <v>0</v>
      </c>
      <c r="R8" s="42">
        <f t="shared" si="6"/>
        <v>0</v>
      </c>
      <c r="S8" s="41">
        <f t="shared" si="7"/>
        <v>0</v>
      </c>
      <c r="T8" s="43">
        <f t="shared" si="8"/>
        <v>0</v>
      </c>
      <c r="U8" s="41">
        <f t="shared" si="9"/>
        <v>0</v>
      </c>
      <c r="V8" s="63">
        <f t="shared" si="10"/>
        <v>0</v>
      </c>
      <c r="W8" s="63">
        <f t="shared" si="10"/>
        <v>0</v>
      </c>
      <c r="X8" s="63">
        <f t="shared" si="10"/>
        <v>0</v>
      </c>
    </row>
    <row r="9" spans="1:24" ht="24.75" customHeight="1" thickBot="1">
      <c r="A9" s="10" t="s">
        <v>13</v>
      </c>
      <c r="B9" s="31" t="s">
        <v>51</v>
      </c>
      <c r="C9" s="31" t="s">
        <v>187</v>
      </c>
      <c r="D9" s="35">
        <v>55</v>
      </c>
      <c r="E9" s="35" t="s">
        <v>17</v>
      </c>
      <c r="F9" s="21"/>
      <c r="G9" s="21"/>
      <c r="H9" s="38">
        <f t="shared" si="0"/>
        <v>0</v>
      </c>
      <c r="I9" s="38">
        <f t="shared" si="1"/>
        <v>0</v>
      </c>
      <c r="J9" s="29">
        <f aca="true" t="shared" si="11" ref="J9:J30">D9*F9</f>
        <v>0</v>
      </c>
      <c r="K9" s="58">
        <f t="shared" si="2"/>
        <v>0</v>
      </c>
      <c r="L9" s="29">
        <f t="shared" si="3"/>
        <v>0</v>
      </c>
      <c r="M9" s="71">
        <f t="shared" si="4"/>
        <v>27.5</v>
      </c>
      <c r="N9" s="41" t="s">
        <v>17</v>
      </c>
      <c r="O9" s="41"/>
      <c r="P9" s="41"/>
      <c r="Q9" s="42">
        <f t="shared" si="5"/>
        <v>0</v>
      </c>
      <c r="R9" s="42">
        <f t="shared" si="6"/>
        <v>0</v>
      </c>
      <c r="S9" s="41">
        <f t="shared" si="7"/>
        <v>0</v>
      </c>
      <c r="T9" s="43">
        <f t="shared" si="8"/>
        <v>0</v>
      </c>
      <c r="U9" s="41">
        <f t="shared" si="9"/>
        <v>0</v>
      </c>
      <c r="V9" s="63">
        <f t="shared" si="10"/>
        <v>0</v>
      </c>
      <c r="W9" s="63">
        <f t="shared" si="10"/>
        <v>0</v>
      </c>
      <c r="X9" s="63">
        <f t="shared" si="10"/>
        <v>0</v>
      </c>
    </row>
    <row r="10" spans="1:24" ht="24.75" customHeight="1" thickBot="1">
      <c r="A10" s="10" t="s">
        <v>78</v>
      </c>
      <c r="B10" s="31" t="s">
        <v>52</v>
      </c>
      <c r="C10" s="31" t="s">
        <v>187</v>
      </c>
      <c r="D10" s="35">
        <v>750</v>
      </c>
      <c r="E10" s="35" t="s">
        <v>17</v>
      </c>
      <c r="F10" s="21"/>
      <c r="G10" s="21"/>
      <c r="H10" s="38">
        <f t="shared" si="0"/>
        <v>0</v>
      </c>
      <c r="I10" s="38">
        <f t="shared" si="1"/>
        <v>0</v>
      </c>
      <c r="J10" s="29">
        <f t="shared" si="11"/>
        <v>0</v>
      </c>
      <c r="K10" s="58">
        <f t="shared" si="2"/>
        <v>0</v>
      </c>
      <c r="L10" s="29">
        <f t="shared" si="3"/>
        <v>0</v>
      </c>
      <c r="M10" s="71">
        <f t="shared" si="4"/>
        <v>375</v>
      </c>
      <c r="N10" s="41" t="s">
        <v>17</v>
      </c>
      <c r="O10" s="41"/>
      <c r="P10" s="41"/>
      <c r="Q10" s="42">
        <f t="shared" si="5"/>
        <v>0</v>
      </c>
      <c r="R10" s="42">
        <f t="shared" si="6"/>
        <v>0</v>
      </c>
      <c r="S10" s="41">
        <f t="shared" si="7"/>
        <v>0</v>
      </c>
      <c r="T10" s="43">
        <f t="shared" si="8"/>
        <v>0</v>
      </c>
      <c r="U10" s="41">
        <f t="shared" si="9"/>
        <v>0</v>
      </c>
      <c r="V10" s="63">
        <f t="shared" si="10"/>
        <v>0</v>
      </c>
      <c r="W10" s="63">
        <f t="shared" si="10"/>
        <v>0</v>
      </c>
      <c r="X10" s="63">
        <f t="shared" si="10"/>
        <v>0</v>
      </c>
    </row>
    <row r="11" spans="1:30" ht="24.75" customHeight="1" thickBot="1">
      <c r="A11" s="10" t="s">
        <v>14</v>
      </c>
      <c r="B11" s="31" t="s">
        <v>53</v>
      </c>
      <c r="C11" s="31" t="s">
        <v>187</v>
      </c>
      <c r="D11" s="35">
        <v>4</v>
      </c>
      <c r="E11" s="35" t="s">
        <v>17</v>
      </c>
      <c r="F11" s="21"/>
      <c r="G11" s="21"/>
      <c r="H11" s="38">
        <f t="shared" si="0"/>
        <v>0</v>
      </c>
      <c r="I11" s="38">
        <f t="shared" si="1"/>
        <v>0</v>
      </c>
      <c r="J11" s="29">
        <f t="shared" si="11"/>
        <v>0</v>
      </c>
      <c r="K11" s="58">
        <f t="shared" si="2"/>
        <v>0</v>
      </c>
      <c r="L11" s="29">
        <f t="shared" si="3"/>
        <v>0</v>
      </c>
      <c r="M11" s="71">
        <f t="shared" si="4"/>
        <v>2</v>
      </c>
      <c r="N11" s="41" t="s">
        <v>17</v>
      </c>
      <c r="O11" s="41"/>
      <c r="P11" s="41"/>
      <c r="Q11" s="42">
        <f t="shared" si="5"/>
        <v>0</v>
      </c>
      <c r="R11" s="42">
        <f t="shared" si="6"/>
        <v>0</v>
      </c>
      <c r="S11" s="41">
        <f t="shared" si="7"/>
        <v>0</v>
      </c>
      <c r="T11" s="43">
        <f t="shared" si="8"/>
        <v>0</v>
      </c>
      <c r="U11" s="41">
        <f t="shared" si="9"/>
        <v>0</v>
      </c>
      <c r="V11" s="63">
        <f t="shared" si="10"/>
        <v>0</v>
      </c>
      <c r="W11" s="63">
        <f t="shared" si="10"/>
        <v>0</v>
      </c>
      <c r="X11" s="63">
        <f t="shared" si="10"/>
        <v>0</v>
      </c>
      <c r="AD11" s="27"/>
    </row>
    <row r="12" spans="1:24" ht="24.75" customHeight="1" thickBot="1">
      <c r="A12" s="10" t="s">
        <v>15</v>
      </c>
      <c r="B12" s="31" t="s">
        <v>54</v>
      </c>
      <c r="C12" s="31" t="s">
        <v>187</v>
      </c>
      <c r="D12" s="35">
        <v>2</v>
      </c>
      <c r="E12" s="35" t="s">
        <v>17</v>
      </c>
      <c r="F12" s="21"/>
      <c r="G12" s="21"/>
      <c r="H12" s="38">
        <f t="shared" si="0"/>
        <v>0</v>
      </c>
      <c r="I12" s="38">
        <f t="shared" si="1"/>
        <v>0</v>
      </c>
      <c r="J12" s="29">
        <f t="shared" si="11"/>
        <v>0</v>
      </c>
      <c r="K12" s="58">
        <f t="shared" si="2"/>
        <v>0</v>
      </c>
      <c r="L12" s="29">
        <f t="shared" si="3"/>
        <v>0</v>
      </c>
      <c r="M12" s="71">
        <f t="shared" si="4"/>
        <v>1</v>
      </c>
      <c r="N12" s="41" t="s">
        <v>17</v>
      </c>
      <c r="O12" s="41"/>
      <c r="P12" s="41"/>
      <c r="Q12" s="42">
        <f t="shared" si="5"/>
        <v>0</v>
      </c>
      <c r="R12" s="42">
        <f t="shared" si="6"/>
        <v>0</v>
      </c>
      <c r="S12" s="41">
        <f t="shared" si="7"/>
        <v>0</v>
      </c>
      <c r="T12" s="43">
        <f t="shared" si="8"/>
        <v>0</v>
      </c>
      <c r="U12" s="41">
        <f t="shared" si="9"/>
        <v>0</v>
      </c>
      <c r="V12" s="63">
        <f t="shared" si="10"/>
        <v>0</v>
      </c>
      <c r="W12" s="63">
        <f t="shared" si="10"/>
        <v>0</v>
      </c>
      <c r="X12" s="63">
        <f t="shared" si="10"/>
        <v>0</v>
      </c>
    </row>
    <row r="13" spans="1:24" ht="24.75" customHeight="1" thickBot="1">
      <c r="A13" s="10" t="s">
        <v>16</v>
      </c>
      <c r="B13" s="31" t="s">
        <v>55</v>
      </c>
      <c r="C13" s="31" t="s">
        <v>187</v>
      </c>
      <c r="D13" s="35">
        <v>30</v>
      </c>
      <c r="E13" s="35" t="s">
        <v>17</v>
      </c>
      <c r="F13" s="21"/>
      <c r="G13" s="21"/>
      <c r="H13" s="38">
        <f t="shared" si="0"/>
        <v>0</v>
      </c>
      <c r="I13" s="38">
        <f t="shared" si="1"/>
        <v>0</v>
      </c>
      <c r="J13" s="29">
        <f t="shared" si="11"/>
        <v>0</v>
      </c>
      <c r="K13" s="58">
        <f t="shared" si="2"/>
        <v>0</v>
      </c>
      <c r="L13" s="29">
        <f t="shared" si="3"/>
        <v>0</v>
      </c>
      <c r="M13" s="71">
        <f t="shared" si="4"/>
        <v>15</v>
      </c>
      <c r="N13" s="41" t="s">
        <v>17</v>
      </c>
      <c r="O13" s="41"/>
      <c r="P13" s="41"/>
      <c r="Q13" s="42">
        <f t="shared" si="5"/>
        <v>0</v>
      </c>
      <c r="R13" s="42">
        <f t="shared" si="6"/>
        <v>0</v>
      </c>
      <c r="S13" s="41">
        <f t="shared" si="7"/>
        <v>0</v>
      </c>
      <c r="T13" s="43">
        <f t="shared" si="8"/>
        <v>0</v>
      </c>
      <c r="U13" s="41">
        <f t="shared" si="9"/>
        <v>0</v>
      </c>
      <c r="V13" s="63">
        <f t="shared" si="10"/>
        <v>0</v>
      </c>
      <c r="W13" s="63">
        <f t="shared" si="10"/>
        <v>0</v>
      </c>
      <c r="X13" s="63">
        <f t="shared" si="10"/>
        <v>0</v>
      </c>
    </row>
    <row r="14" spans="1:24" ht="24.75" customHeight="1" thickBot="1">
      <c r="A14" s="10" t="s">
        <v>18</v>
      </c>
      <c r="B14" s="31" t="s">
        <v>56</v>
      </c>
      <c r="C14" s="31" t="s">
        <v>187</v>
      </c>
      <c r="D14" s="35">
        <v>75</v>
      </c>
      <c r="E14" s="35" t="s">
        <v>17</v>
      </c>
      <c r="F14" s="21"/>
      <c r="G14" s="21"/>
      <c r="H14" s="38">
        <f t="shared" si="0"/>
        <v>0</v>
      </c>
      <c r="I14" s="38">
        <f t="shared" si="1"/>
        <v>0</v>
      </c>
      <c r="J14" s="29">
        <f t="shared" si="11"/>
        <v>0</v>
      </c>
      <c r="K14" s="58">
        <f t="shared" si="2"/>
        <v>0</v>
      </c>
      <c r="L14" s="29">
        <f t="shared" si="3"/>
        <v>0</v>
      </c>
      <c r="M14" s="71">
        <f t="shared" si="4"/>
        <v>37.5</v>
      </c>
      <c r="N14" s="41" t="s">
        <v>17</v>
      </c>
      <c r="O14" s="41"/>
      <c r="P14" s="41"/>
      <c r="Q14" s="42">
        <f t="shared" si="5"/>
        <v>0</v>
      </c>
      <c r="R14" s="42">
        <f t="shared" si="6"/>
        <v>0</v>
      </c>
      <c r="S14" s="41">
        <f t="shared" si="7"/>
        <v>0</v>
      </c>
      <c r="T14" s="43">
        <f t="shared" si="8"/>
        <v>0</v>
      </c>
      <c r="U14" s="41">
        <f t="shared" si="9"/>
        <v>0</v>
      </c>
      <c r="V14" s="63">
        <f t="shared" si="10"/>
        <v>0</v>
      </c>
      <c r="W14" s="63">
        <f t="shared" si="10"/>
        <v>0</v>
      </c>
      <c r="X14" s="63">
        <f t="shared" si="10"/>
        <v>0</v>
      </c>
    </row>
    <row r="15" spans="1:24" ht="24.75" customHeight="1" thickBot="1">
      <c r="A15" s="10" t="s">
        <v>19</v>
      </c>
      <c r="B15" s="31" t="s">
        <v>57</v>
      </c>
      <c r="C15" s="31" t="s">
        <v>187</v>
      </c>
      <c r="D15" s="35">
        <v>80</v>
      </c>
      <c r="E15" s="35" t="s">
        <v>17</v>
      </c>
      <c r="F15" s="21"/>
      <c r="G15" s="21"/>
      <c r="H15" s="38">
        <f t="shared" si="0"/>
        <v>0</v>
      </c>
      <c r="I15" s="38">
        <f t="shared" si="1"/>
        <v>0</v>
      </c>
      <c r="J15" s="29">
        <f t="shared" si="11"/>
        <v>0</v>
      </c>
      <c r="K15" s="58">
        <f t="shared" si="2"/>
        <v>0</v>
      </c>
      <c r="L15" s="29">
        <f t="shared" si="3"/>
        <v>0</v>
      </c>
      <c r="M15" s="71">
        <f t="shared" si="4"/>
        <v>40</v>
      </c>
      <c r="N15" s="41" t="s">
        <v>17</v>
      </c>
      <c r="O15" s="41"/>
      <c r="P15" s="41"/>
      <c r="Q15" s="42">
        <f t="shared" si="5"/>
        <v>0</v>
      </c>
      <c r="R15" s="42">
        <f t="shared" si="6"/>
        <v>0</v>
      </c>
      <c r="S15" s="41">
        <f t="shared" si="7"/>
        <v>0</v>
      </c>
      <c r="T15" s="43">
        <f t="shared" si="8"/>
        <v>0</v>
      </c>
      <c r="U15" s="41">
        <f t="shared" si="9"/>
        <v>0</v>
      </c>
      <c r="V15" s="63">
        <f t="shared" si="10"/>
        <v>0</v>
      </c>
      <c r="W15" s="63">
        <f t="shared" si="10"/>
        <v>0</v>
      </c>
      <c r="X15" s="63">
        <f t="shared" si="10"/>
        <v>0</v>
      </c>
    </row>
    <row r="16" spans="1:24" ht="24.75" customHeight="1" thickBot="1">
      <c r="A16" s="10" t="s">
        <v>20</v>
      </c>
      <c r="B16" s="31" t="s">
        <v>58</v>
      </c>
      <c r="C16" s="31" t="s">
        <v>187</v>
      </c>
      <c r="D16" s="35">
        <v>63</v>
      </c>
      <c r="E16" s="35" t="s">
        <v>17</v>
      </c>
      <c r="F16" s="21"/>
      <c r="G16" s="21"/>
      <c r="H16" s="38">
        <f t="shared" si="0"/>
        <v>0</v>
      </c>
      <c r="I16" s="38">
        <f t="shared" si="1"/>
        <v>0</v>
      </c>
      <c r="J16" s="29">
        <f t="shared" si="11"/>
        <v>0</v>
      </c>
      <c r="K16" s="58">
        <f t="shared" si="2"/>
        <v>0</v>
      </c>
      <c r="L16" s="29">
        <f t="shared" si="3"/>
        <v>0</v>
      </c>
      <c r="M16" s="71">
        <f t="shared" si="4"/>
        <v>31.5</v>
      </c>
      <c r="N16" s="41" t="s">
        <v>17</v>
      </c>
      <c r="O16" s="41"/>
      <c r="P16" s="41"/>
      <c r="Q16" s="42">
        <f t="shared" si="5"/>
        <v>0</v>
      </c>
      <c r="R16" s="42">
        <f t="shared" si="6"/>
        <v>0</v>
      </c>
      <c r="S16" s="41">
        <f t="shared" si="7"/>
        <v>0</v>
      </c>
      <c r="T16" s="43">
        <f t="shared" si="8"/>
        <v>0</v>
      </c>
      <c r="U16" s="41">
        <f t="shared" si="9"/>
        <v>0</v>
      </c>
      <c r="V16" s="63">
        <f t="shared" si="10"/>
        <v>0</v>
      </c>
      <c r="W16" s="63">
        <f t="shared" si="10"/>
        <v>0</v>
      </c>
      <c r="X16" s="63">
        <f t="shared" si="10"/>
        <v>0</v>
      </c>
    </row>
    <row r="17" spans="1:24" ht="24.75" customHeight="1" thickBot="1">
      <c r="A17" s="10" t="s">
        <v>85</v>
      </c>
      <c r="B17" s="31" t="s">
        <v>98</v>
      </c>
      <c r="C17" s="31" t="s">
        <v>187</v>
      </c>
      <c r="D17" s="35">
        <v>1</v>
      </c>
      <c r="E17" s="35" t="s">
        <v>17</v>
      </c>
      <c r="F17" s="21"/>
      <c r="G17" s="21"/>
      <c r="H17" s="38">
        <f t="shared" si="0"/>
        <v>0</v>
      </c>
      <c r="I17" s="38">
        <f t="shared" si="1"/>
        <v>0</v>
      </c>
      <c r="J17" s="29">
        <f t="shared" si="11"/>
        <v>0</v>
      </c>
      <c r="K17" s="58">
        <f t="shared" si="2"/>
        <v>0</v>
      </c>
      <c r="L17" s="29">
        <f t="shared" si="3"/>
        <v>0</v>
      </c>
      <c r="M17" s="71">
        <f t="shared" si="4"/>
        <v>0.5</v>
      </c>
      <c r="N17" s="41" t="s">
        <v>17</v>
      </c>
      <c r="O17" s="41"/>
      <c r="P17" s="41"/>
      <c r="Q17" s="42">
        <f t="shared" si="5"/>
        <v>0</v>
      </c>
      <c r="R17" s="42">
        <f t="shared" si="6"/>
        <v>0</v>
      </c>
      <c r="S17" s="41">
        <f t="shared" si="7"/>
        <v>0</v>
      </c>
      <c r="T17" s="43">
        <f t="shared" si="8"/>
        <v>0</v>
      </c>
      <c r="U17" s="41">
        <f t="shared" si="9"/>
        <v>0</v>
      </c>
      <c r="V17" s="63">
        <f t="shared" si="10"/>
        <v>0</v>
      </c>
      <c r="W17" s="63">
        <f t="shared" si="10"/>
        <v>0</v>
      </c>
      <c r="X17" s="63">
        <f t="shared" si="10"/>
        <v>0</v>
      </c>
    </row>
    <row r="18" spans="1:24" ht="24.75" customHeight="1" thickBot="1">
      <c r="A18" s="10" t="s">
        <v>86</v>
      </c>
      <c r="B18" s="31" t="s">
        <v>59</v>
      </c>
      <c r="C18" s="31" t="s">
        <v>187</v>
      </c>
      <c r="D18" s="35">
        <v>57</v>
      </c>
      <c r="E18" s="35" t="s">
        <v>17</v>
      </c>
      <c r="F18" s="21"/>
      <c r="G18" s="21"/>
      <c r="H18" s="38">
        <f t="shared" si="0"/>
        <v>0</v>
      </c>
      <c r="I18" s="38">
        <f t="shared" si="1"/>
        <v>0</v>
      </c>
      <c r="J18" s="29">
        <f t="shared" si="11"/>
        <v>0</v>
      </c>
      <c r="K18" s="58">
        <f t="shared" si="2"/>
        <v>0</v>
      </c>
      <c r="L18" s="29">
        <f t="shared" si="3"/>
        <v>0</v>
      </c>
      <c r="M18" s="71">
        <f t="shared" si="4"/>
        <v>28.5</v>
      </c>
      <c r="N18" s="41" t="s">
        <v>17</v>
      </c>
      <c r="O18" s="41"/>
      <c r="P18" s="41"/>
      <c r="Q18" s="42">
        <f t="shared" si="5"/>
        <v>0</v>
      </c>
      <c r="R18" s="42">
        <f t="shared" si="6"/>
        <v>0</v>
      </c>
      <c r="S18" s="41">
        <f t="shared" si="7"/>
        <v>0</v>
      </c>
      <c r="T18" s="43">
        <f t="shared" si="8"/>
        <v>0</v>
      </c>
      <c r="U18" s="41">
        <f t="shared" si="9"/>
        <v>0</v>
      </c>
      <c r="V18" s="63">
        <f t="shared" si="10"/>
        <v>0</v>
      </c>
      <c r="W18" s="63">
        <f t="shared" si="10"/>
        <v>0</v>
      </c>
      <c r="X18" s="63">
        <f t="shared" si="10"/>
        <v>0</v>
      </c>
    </row>
    <row r="19" spans="1:24" ht="24.75" customHeight="1" thickBot="1">
      <c r="A19" s="10" t="s">
        <v>21</v>
      </c>
      <c r="B19" s="31" t="s">
        <v>60</v>
      </c>
      <c r="C19" s="31" t="s">
        <v>187</v>
      </c>
      <c r="D19" s="35">
        <v>10</v>
      </c>
      <c r="E19" s="35" t="s">
        <v>17</v>
      </c>
      <c r="F19" s="21"/>
      <c r="G19" s="21"/>
      <c r="H19" s="38">
        <f t="shared" si="0"/>
        <v>0</v>
      </c>
      <c r="I19" s="38">
        <f t="shared" si="1"/>
        <v>0</v>
      </c>
      <c r="J19" s="29">
        <f t="shared" si="11"/>
        <v>0</v>
      </c>
      <c r="K19" s="58">
        <f t="shared" si="2"/>
        <v>0</v>
      </c>
      <c r="L19" s="29">
        <f t="shared" si="3"/>
        <v>0</v>
      </c>
      <c r="M19" s="71">
        <f t="shared" si="4"/>
        <v>5</v>
      </c>
      <c r="N19" s="41" t="s">
        <v>17</v>
      </c>
      <c r="O19" s="41"/>
      <c r="P19" s="41"/>
      <c r="Q19" s="42">
        <f t="shared" si="5"/>
        <v>0</v>
      </c>
      <c r="R19" s="42">
        <f t="shared" si="6"/>
        <v>0</v>
      </c>
      <c r="S19" s="41">
        <f t="shared" si="7"/>
        <v>0</v>
      </c>
      <c r="T19" s="43">
        <f t="shared" si="8"/>
        <v>0</v>
      </c>
      <c r="U19" s="41">
        <f t="shared" si="9"/>
        <v>0</v>
      </c>
      <c r="V19" s="63">
        <f t="shared" si="10"/>
        <v>0</v>
      </c>
      <c r="W19" s="63">
        <f t="shared" si="10"/>
        <v>0</v>
      </c>
      <c r="X19" s="63">
        <f t="shared" si="10"/>
        <v>0</v>
      </c>
    </row>
    <row r="20" spans="1:24" ht="24.75" customHeight="1" thickBot="1">
      <c r="A20" s="10" t="s">
        <v>87</v>
      </c>
      <c r="B20" s="31" t="s">
        <v>61</v>
      </c>
      <c r="C20" s="31" t="s">
        <v>187</v>
      </c>
      <c r="D20" s="35">
        <v>5</v>
      </c>
      <c r="E20" s="35" t="s">
        <v>17</v>
      </c>
      <c r="F20" s="21"/>
      <c r="G20" s="21"/>
      <c r="H20" s="38">
        <f t="shared" si="0"/>
        <v>0</v>
      </c>
      <c r="I20" s="38">
        <f t="shared" si="1"/>
        <v>0</v>
      </c>
      <c r="J20" s="29">
        <f t="shared" si="11"/>
        <v>0</v>
      </c>
      <c r="K20" s="58">
        <f t="shared" si="2"/>
        <v>0</v>
      </c>
      <c r="L20" s="29">
        <f t="shared" si="3"/>
        <v>0</v>
      </c>
      <c r="M20" s="71">
        <f t="shared" si="4"/>
        <v>2.5</v>
      </c>
      <c r="N20" s="41" t="s">
        <v>17</v>
      </c>
      <c r="O20" s="41"/>
      <c r="P20" s="41"/>
      <c r="Q20" s="42">
        <f t="shared" si="5"/>
        <v>0</v>
      </c>
      <c r="R20" s="42">
        <f t="shared" si="6"/>
        <v>0</v>
      </c>
      <c r="S20" s="41">
        <f t="shared" si="7"/>
        <v>0</v>
      </c>
      <c r="T20" s="43">
        <f t="shared" si="8"/>
        <v>0</v>
      </c>
      <c r="U20" s="41">
        <f t="shared" si="9"/>
        <v>0</v>
      </c>
      <c r="V20" s="63">
        <f t="shared" si="10"/>
        <v>0</v>
      </c>
      <c r="W20" s="63">
        <f t="shared" si="10"/>
        <v>0</v>
      </c>
      <c r="X20" s="63">
        <f t="shared" si="10"/>
        <v>0</v>
      </c>
    </row>
    <row r="21" spans="1:24" ht="24.75" customHeight="1" thickBot="1">
      <c r="A21" s="10" t="s">
        <v>88</v>
      </c>
      <c r="B21" s="31" t="s">
        <v>62</v>
      </c>
      <c r="C21" s="31" t="s">
        <v>187</v>
      </c>
      <c r="D21" s="35">
        <v>46</v>
      </c>
      <c r="E21" s="35" t="s">
        <v>17</v>
      </c>
      <c r="F21" s="21"/>
      <c r="G21" s="21"/>
      <c r="H21" s="38">
        <f t="shared" si="0"/>
        <v>0</v>
      </c>
      <c r="I21" s="38">
        <f t="shared" si="1"/>
        <v>0</v>
      </c>
      <c r="J21" s="29">
        <f t="shared" si="11"/>
        <v>0</v>
      </c>
      <c r="K21" s="58">
        <f t="shared" si="2"/>
        <v>0</v>
      </c>
      <c r="L21" s="29">
        <f t="shared" si="3"/>
        <v>0</v>
      </c>
      <c r="M21" s="71">
        <f t="shared" si="4"/>
        <v>23</v>
      </c>
      <c r="N21" s="41" t="s">
        <v>17</v>
      </c>
      <c r="O21" s="41"/>
      <c r="P21" s="41"/>
      <c r="Q21" s="42">
        <f t="shared" si="5"/>
        <v>0</v>
      </c>
      <c r="R21" s="42">
        <f t="shared" si="6"/>
        <v>0</v>
      </c>
      <c r="S21" s="41">
        <f t="shared" si="7"/>
        <v>0</v>
      </c>
      <c r="T21" s="43">
        <f t="shared" si="8"/>
        <v>0</v>
      </c>
      <c r="U21" s="41">
        <f t="shared" si="9"/>
        <v>0</v>
      </c>
      <c r="V21" s="63">
        <f t="shared" si="10"/>
        <v>0</v>
      </c>
      <c r="W21" s="63">
        <f t="shared" si="10"/>
        <v>0</v>
      </c>
      <c r="X21" s="63">
        <f t="shared" si="10"/>
        <v>0</v>
      </c>
    </row>
    <row r="22" spans="1:24" ht="24.75" customHeight="1" thickBot="1">
      <c r="A22" s="10" t="s">
        <v>89</v>
      </c>
      <c r="B22" s="31" t="s">
        <v>79</v>
      </c>
      <c r="C22" s="31" t="s">
        <v>187</v>
      </c>
      <c r="D22" s="35">
        <v>110</v>
      </c>
      <c r="E22" s="35" t="s">
        <v>17</v>
      </c>
      <c r="F22" s="21"/>
      <c r="G22" s="21"/>
      <c r="H22" s="38">
        <f t="shared" si="0"/>
        <v>0</v>
      </c>
      <c r="I22" s="38">
        <f t="shared" si="1"/>
        <v>0</v>
      </c>
      <c r="J22" s="29">
        <f t="shared" si="11"/>
        <v>0</v>
      </c>
      <c r="K22" s="58">
        <f t="shared" si="2"/>
        <v>0</v>
      </c>
      <c r="L22" s="29">
        <f t="shared" si="3"/>
        <v>0</v>
      </c>
      <c r="M22" s="71">
        <f t="shared" si="4"/>
        <v>55</v>
      </c>
      <c r="N22" s="41" t="s">
        <v>17</v>
      </c>
      <c r="O22" s="41"/>
      <c r="P22" s="41"/>
      <c r="Q22" s="42">
        <f t="shared" si="5"/>
        <v>0</v>
      </c>
      <c r="R22" s="42">
        <f t="shared" si="6"/>
        <v>0</v>
      </c>
      <c r="S22" s="41">
        <f t="shared" si="7"/>
        <v>0</v>
      </c>
      <c r="T22" s="43">
        <f t="shared" si="8"/>
        <v>0</v>
      </c>
      <c r="U22" s="41">
        <f t="shared" si="9"/>
        <v>0</v>
      </c>
      <c r="V22" s="63">
        <f aca="true" t="shared" si="12" ref="V22:X30">S22+J22</f>
        <v>0</v>
      </c>
      <c r="W22" s="63">
        <f t="shared" si="12"/>
        <v>0</v>
      </c>
      <c r="X22" s="63">
        <f t="shared" si="12"/>
        <v>0</v>
      </c>
    </row>
    <row r="23" spans="1:24" ht="24.75" customHeight="1" thickBot="1">
      <c r="A23" s="10" t="s">
        <v>90</v>
      </c>
      <c r="B23" s="31" t="s">
        <v>63</v>
      </c>
      <c r="C23" s="31" t="s">
        <v>187</v>
      </c>
      <c r="D23" s="35">
        <v>3</v>
      </c>
      <c r="E23" s="35" t="s">
        <v>17</v>
      </c>
      <c r="F23" s="21"/>
      <c r="G23" s="21"/>
      <c r="H23" s="38">
        <f t="shared" si="0"/>
        <v>0</v>
      </c>
      <c r="I23" s="38">
        <f t="shared" si="1"/>
        <v>0</v>
      </c>
      <c r="J23" s="29">
        <f t="shared" si="11"/>
        <v>0</v>
      </c>
      <c r="K23" s="58">
        <f t="shared" si="2"/>
        <v>0</v>
      </c>
      <c r="L23" s="29">
        <f t="shared" si="3"/>
        <v>0</v>
      </c>
      <c r="M23" s="71">
        <f t="shared" si="4"/>
        <v>1.5</v>
      </c>
      <c r="N23" s="41" t="s">
        <v>17</v>
      </c>
      <c r="O23" s="41"/>
      <c r="P23" s="41"/>
      <c r="Q23" s="42">
        <f t="shared" si="5"/>
        <v>0</v>
      </c>
      <c r="R23" s="42">
        <f t="shared" si="6"/>
        <v>0</v>
      </c>
      <c r="S23" s="41">
        <f t="shared" si="7"/>
        <v>0</v>
      </c>
      <c r="T23" s="43">
        <f t="shared" si="8"/>
        <v>0</v>
      </c>
      <c r="U23" s="41">
        <f t="shared" si="9"/>
        <v>0</v>
      </c>
      <c r="V23" s="63">
        <f t="shared" si="12"/>
        <v>0</v>
      </c>
      <c r="W23" s="63">
        <f t="shared" si="12"/>
        <v>0</v>
      </c>
      <c r="X23" s="63">
        <f t="shared" si="12"/>
        <v>0</v>
      </c>
    </row>
    <row r="24" spans="1:24" ht="24.75" customHeight="1" thickBot="1">
      <c r="A24" s="10" t="s">
        <v>22</v>
      </c>
      <c r="B24" s="31" t="s">
        <v>64</v>
      </c>
      <c r="C24" s="31" t="s">
        <v>187</v>
      </c>
      <c r="D24" s="35">
        <v>24</v>
      </c>
      <c r="E24" s="35" t="s">
        <v>17</v>
      </c>
      <c r="F24" s="21"/>
      <c r="G24" s="21"/>
      <c r="H24" s="38">
        <f t="shared" si="0"/>
        <v>0</v>
      </c>
      <c r="I24" s="38">
        <f t="shared" si="1"/>
        <v>0</v>
      </c>
      <c r="J24" s="29">
        <f t="shared" si="11"/>
        <v>0</v>
      </c>
      <c r="K24" s="58">
        <f t="shared" si="2"/>
        <v>0</v>
      </c>
      <c r="L24" s="29">
        <f t="shared" si="3"/>
        <v>0</v>
      </c>
      <c r="M24" s="71">
        <f t="shared" si="4"/>
        <v>12</v>
      </c>
      <c r="N24" s="41" t="s">
        <v>17</v>
      </c>
      <c r="O24" s="41"/>
      <c r="P24" s="41"/>
      <c r="Q24" s="42">
        <f t="shared" si="5"/>
        <v>0</v>
      </c>
      <c r="R24" s="42">
        <f t="shared" si="6"/>
        <v>0</v>
      </c>
      <c r="S24" s="41">
        <f t="shared" si="7"/>
        <v>0</v>
      </c>
      <c r="T24" s="43">
        <f t="shared" si="8"/>
        <v>0</v>
      </c>
      <c r="U24" s="41">
        <f t="shared" si="9"/>
        <v>0</v>
      </c>
      <c r="V24" s="63">
        <f t="shared" si="12"/>
        <v>0</v>
      </c>
      <c r="W24" s="63">
        <f t="shared" si="12"/>
        <v>0</v>
      </c>
      <c r="X24" s="63">
        <f t="shared" si="12"/>
        <v>0</v>
      </c>
    </row>
    <row r="25" spans="1:24" ht="24.75" customHeight="1" thickBot="1">
      <c r="A25" s="10" t="s">
        <v>91</v>
      </c>
      <c r="B25" s="31" t="s">
        <v>66</v>
      </c>
      <c r="C25" s="31" t="s">
        <v>187</v>
      </c>
      <c r="D25" s="35">
        <v>3</v>
      </c>
      <c r="E25" s="35" t="s">
        <v>17</v>
      </c>
      <c r="F25" s="21"/>
      <c r="G25" s="21"/>
      <c r="H25" s="38">
        <f t="shared" si="0"/>
        <v>0</v>
      </c>
      <c r="I25" s="38">
        <f t="shared" si="1"/>
        <v>0</v>
      </c>
      <c r="J25" s="29">
        <f t="shared" si="11"/>
        <v>0</v>
      </c>
      <c r="K25" s="58">
        <f t="shared" si="2"/>
        <v>0</v>
      </c>
      <c r="L25" s="29">
        <f t="shared" si="3"/>
        <v>0</v>
      </c>
      <c r="M25" s="71">
        <f t="shared" si="4"/>
        <v>1.5</v>
      </c>
      <c r="N25" s="41" t="s">
        <v>17</v>
      </c>
      <c r="O25" s="41"/>
      <c r="P25" s="41"/>
      <c r="Q25" s="42">
        <f t="shared" si="5"/>
        <v>0</v>
      </c>
      <c r="R25" s="42">
        <f t="shared" si="6"/>
        <v>0</v>
      </c>
      <c r="S25" s="41">
        <f t="shared" si="7"/>
        <v>0</v>
      </c>
      <c r="T25" s="43">
        <f t="shared" si="8"/>
        <v>0</v>
      </c>
      <c r="U25" s="41">
        <f t="shared" si="9"/>
        <v>0</v>
      </c>
      <c r="V25" s="63">
        <f t="shared" si="12"/>
        <v>0</v>
      </c>
      <c r="W25" s="63">
        <f t="shared" si="12"/>
        <v>0</v>
      </c>
      <c r="X25" s="63">
        <f t="shared" si="12"/>
        <v>0</v>
      </c>
    </row>
    <row r="26" spans="1:24" ht="24.75" customHeight="1" thickBot="1">
      <c r="A26" s="10" t="s">
        <v>23</v>
      </c>
      <c r="B26" s="31" t="s">
        <v>67</v>
      </c>
      <c r="C26" s="31" t="s">
        <v>187</v>
      </c>
      <c r="D26" s="35">
        <v>120</v>
      </c>
      <c r="E26" s="35" t="s">
        <v>17</v>
      </c>
      <c r="F26" s="21"/>
      <c r="G26" s="21"/>
      <c r="H26" s="38">
        <f t="shared" si="0"/>
        <v>0</v>
      </c>
      <c r="I26" s="38">
        <f t="shared" si="1"/>
        <v>0</v>
      </c>
      <c r="J26" s="29">
        <f t="shared" si="11"/>
        <v>0</v>
      </c>
      <c r="K26" s="58">
        <f t="shared" si="2"/>
        <v>0</v>
      </c>
      <c r="L26" s="29">
        <f t="shared" si="3"/>
        <v>0</v>
      </c>
      <c r="M26" s="71">
        <f t="shared" si="4"/>
        <v>60</v>
      </c>
      <c r="N26" s="41" t="s">
        <v>17</v>
      </c>
      <c r="O26" s="41"/>
      <c r="P26" s="41"/>
      <c r="Q26" s="42">
        <f t="shared" si="5"/>
        <v>0</v>
      </c>
      <c r="R26" s="42">
        <f t="shared" si="6"/>
        <v>0</v>
      </c>
      <c r="S26" s="41">
        <f t="shared" si="7"/>
        <v>0</v>
      </c>
      <c r="T26" s="43">
        <f t="shared" si="8"/>
        <v>0</v>
      </c>
      <c r="U26" s="41">
        <f t="shared" si="9"/>
        <v>0</v>
      </c>
      <c r="V26" s="63">
        <f t="shared" si="12"/>
        <v>0</v>
      </c>
      <c r="W26" s="63">
        <f t="shared" si="12"/>
        <v>0</v>
      </c>
      <c r="X26" s="63">
        <f t="shared" si="12"/>
        <v>0</v>
      </c>
    </row>
    <row r="27" spans="1:24" ht="24.75" customHeight="1" thickBot="1">
      <c r="A27" s="10" t="s">
        <v>24</v>
      </c>
      <c r="B27" s="31" t="s">
        <v>68</v>
      </c>
      <c r="C27" s="31" t="s">
        <v>187</v>
      </c>
      <c r="D27" s="35">
        <v>22</v>
      </c>
      <c r="E27" s="35" t="s">
        <v>17</v>
      </c>
      <c r="F27" s="21"/>
      <c r="G27" s="21"/>
      <c r="H27" s="38">
        <f t="shared" si="0"/>
        <v>0</v>
      </c>
      <c r="I27" s="38">
        <f t="shared" si="1"/>
        <v>0</v>
      </c>
      <c r="J27" s="29">
        <f t="shared" si="11"/>
        <v>0</v>
      </c>
      <c r="K27" s="58">
        <f t="shared" si="2"/>
        <v>0</v>
      </c>
      <c r="L27" s="29">
        <f t="shared" si="3"/>
        <v>0</v>
      </c>
      <c r="M27" s="71">
        <f t="shared" si="4"/>
        <v>11</v>
      </c>
      <c r="N27" s="41" t="s">
        <v>17</v>
      </c>
      <c r="O27" s="41"/>
      <c r="P27" s="41"/>
      <c r="Q27" s="42">
        <f t="shared" si="5"/>
        <v>0</v>
      </c>
      <c r="R27" s="42">
        <f t="shared" si="6"/>
        <v>0</v>
      </c>
      <c r="S27" s="41">
        <f t="shared" si="7"/>
        <v>0</v>
      </c>
      <c r="T27" s="43">
        <f t="shared" si="8"/>
        <v>0</v>
      </c>
      <c r="U27" s="41">
        <f t="shared" si="9"/>
        <v>0</v>
      </c>
      <c r="V27" s="63">
        <f t="shared" si="12"/>
        <v>0</v>
      </c>
      <c r="W27" s="63">
        <f t="shared" si="12"/>
        <v>0</v>
      </c>
      <c r="X27" s="63">
        <f t="shared" si="12"/>
        <v>0</v>
      </c>
    </row>
    <row r="28" spans="1:24" ht="24.75" customHeight="1" thickBot="1">
      <c r="A28" s="10" t="s">
        <v>25</v>
      </c>
      <c r="B28" s="31" t="s">
        <v>69</v>
      </c>
      <c r="C28" s="31" t="s">
        <v>187</v>
      </c>
      <c r="D28" s="35">
        <v>10</v>
      </c>
      <c r="E28" s="35" t="s">
        <v>17</v>
      </c>
      <c r="F28" s="21"/>
      <c r="G28" s="21"/>
      <c r="H28" s="38">
        <f t="shared" si="0"/>
        <v>0</v>
      </c>
      <c r="I28" s="38">
        <f t="shared" si="1"/>
        <v>0</v>
      </c>
      <c r="J28" s="29">
        <f t="shared" si="11"/>
        <v>0</v>
      </c>
      <c r="K28" s="58">
        <f t="shared" si="2"/>
        <v>0</v>
      </c>
      <c r="L28" s="29">
        <f t="shared" si="3"/>
        <v>0</v>
      </c>
      <c r="M28" s="71">
        <f t="shared" si="4"/>
        <v>5</v>
      </c>
      <c r="N28" s="41" t="s">
        <v>17</v>
      </c>
      <c r="O28" s="41"/>
      <c r="P28" s="41"/>
      <c r="Q28" s="42">
        <f t="shared" si="5"/>
        <v>0</v>
      </c>
      <c r="R28" s="42">
        <f t="shared" si="6"/>
        <v>0</v>
      </c>
      <c r="S28" s="41">
        <f t="shared" si="7"/>
        <v>0</v>
      </c>
      <c r="T28" s="43">
        <f t="shared" si="8"/>
        <v>0</v>
      </c>
      <c r="U28" s="41">
        <f t="shared" si="9"/>
        <v>0</v>
      </c>
      <c r="V28" s="63">
        <f t="shared" si="12"/>
        <v>0</v>
      </c>
      <c r="W28" s="63">
        <f t="shared" si="12"/>
        <v>0</v>
      </c>
      <c r="X28" s="63">
        <f t="shared" si="12"/>
        <v>0</v>
      </c>
    </row>
    <row r="29" spans="1:24" ht="24.75" customHeight="1" thickBot="1">
      <c r="A29" s="10" t="s">
        <v>92</v>
      </c>
      <c r="B29" s="33" t="s">
        <v>70</v>
      </c>
      <c r="C29" s="31" t="s">
        <v>187</v>
      </c>
      <c r="D29" s="59">
        <v>70</v>
      </c>
      <c r="E29" s="35" t="s">
        <v>17</v>
      </c>
      <c r="F29" s="29"/>
      <c r="G29" s="26"/>
      <c r="H29" s="38">
        <f t="shared" si="0"/>
        <v>0</v>
      </c>
      <c r="I29" s="38">
        <f t="shared" si="1"/>
        <v>0</v>
      </c>
      <c r="J29" s="29">
        <f t="shared" si="11"/>
        <v>0</v>
      </c>
      <c r="K29" s="58">
        <f t="shared" si="2"/>
        <v>0</v>
      </c>
      <c r="L29" s="29">
        <f>I29*D29</f>
        <v>0</v>
      </c>
      <c r="M29" s="71">
        <f t="shared" si="4"/>
        <v>35</v>
      </c>
      <c r="N29" s="41" t="s">
        <v>17</v>
      </c>
      <c r="O29" s="41"/>
      <c r="P29" s="41"/>
      <c r="Q29" s="42">
        <f t="shared" si="5"/>
        <v>0</v>
      </c>
      <c r="R29" s="42">
        <f t="shared" si="6"/>
        <v>0</v>
      </c>
      <c r="S29" s="41">
        <f t="shared" si="7"/>
        <v>0</v>
      </c>
      <c r="T29" s="43">
        <f t="shared" si="8"/>
        <v>0</v>
      </c>
      <c r="U29" s="41">
        <f t="shared" si="9"/>
        <v>0</v>
      </c>
      <c r="V29" s="63">
        <f t="shared" si="12"/>
        <v>0</v>
      </c>
      <c r="W29" s="63">
        <f t="shared" si="12"/>
        <v>0</v>
      </c>
      <c r="X29" s="63">
        <f>U29+L29</f>
        <v>0</v>
      </c>
    </row>
    <row r="30" spans="1:24" ht="24.75" customHeight="1" thickBot="1">
      <c r="A30" s="10" t="s">
        <v>93</v>
      </c>
      <c r="B30" s="33" t="s">
        <v>99</v>
      </c>
      <c r="C30" s="31" t="s">
        <v>187</v>
      </c>
      <c r="D30" s="59">
        <v>270</v>
      </c>
      <c r="E30" s="35" t="s">
        <v>17</v>
      </c>
      <c r="F30" s="29"/>
      <c r="G30" s="26"/>
      <c r="H30" s="38">
        <f t="shared" si="0"/>
        <v>0</v>
      </c>
      <c r="I30" s="38">
        <f t="shared" si="1"/>
        <v>0</v>
      </c>
      <c r="J30" s="29">
        <f t="shared" si="11"/>
        <v>0</v>
      </c>
      <c r="K30" s="58">
        <f t="shared" si="2"/>
        <v>0</v>
      </c>
      <c r="L30" s="29">
        <f>I30*D30</f>
        <v>0</v>
      </c>
      <c r="M30" s="71">
        <f t="shared" si="4"/>
        <v>135</v>
      </c>
      <c r="N30" s="41" t="s">
        <v>17</v>
      </c>
      <c r="O30" s="41"/>
      <c r="P30" s="41"/>
      <c r="Q30" s="42">
        <f t="shared" si="5"/>
        <v>0</v>
      </c>
      <c r="R30" s="42">
        <f t="shared" si="6"/>
        <v>0</v>
      </c>
      <c r="S30" s="41">
        <f t="shared" si="7"/>
        <v>0</v>
      </c>
      <c r="T30" s="43">
        <f t="shared" si="8"/>
        <v>0</v>
      </c>
      <c r="U30" s="41">
        <f t="shared" si="9"/>
        <v>0</v>
      </c>
      <c r="V30" s="63">
        <f t="shared" si="12"/>
        <v>0</v>
      </c>
      <c r="W30" s="63">
        <f t="shared" si="12"/>
        <v>0</v>
      </c>
      <c r="X30" s="63">
        <f>U30+L30</f>
        <v>0</v>
      </c>
    </row>
    <row r="31" spans="1:24" ht="24.75" customHeight="1" thickBot="1">
      <c r="A31" s="106" t="s">
        <v>28</v>
      </c>
      <c r="B31" s="107"/>
      <c r="C31" s="28"/>
      <c r="D31" s="11"/>
      <c r="E31" s="11"/>
      <c r="F31" s="11"/>
      <c r="G31" s="11"/>
      <c r="H31" s="11"/>
      <c r="I31" s="11"/>
      <c r="J31" s="67">
        <f>SUM(J5:J30)</f>
        <v>0</v>
      </c>
      <c r="K31" s="67">
        <f>SUM(K5:K30)</f>
        <v>0</v>
      </c>
      <c r="L31" s="67">
        <f>SUM(L5:L30)</f>
        <v>0</v>
      </c>
      <c r="M31" s="11"/>
      <c r="N31" s="11"/>
      <c r="O31" s="11"/>
      <c r="P31" s="11"/>
      <c r="Q31" s="11"/>
      <c r="R31" s="11"/>
      <c r="S31" s="67">
        <f aca="true" t="shared" si="13" ref="S31:X31">SUM(S5:S30)</f>
        <v>0</v>
      </c>
      <c r="T31" s="67">
        <f t="shared" si="13"/>
        <v>0</v>
      </c>
      <c r="U31" s="67">
        <f t="shared" si="13"/>
        <v>0</v>
      </c>
      <c r="V31" s="68">
        <f t="shared" si="13"/>
        <v>0</v>
      </c>
      <c r="W31" s="68">
        <f t="shared" si="13"/>
        <v>0</v>
      </c>
      <c r="X31" s="68">
        <f t="shared" si="13"/>
        <v>0</v>
      </c>
    </row>
    <row r="32" ht="12.75">
      <c r="A32" t="s">
        <v>30</v>
      </c>
    </row>
    <row r="34" ht="12.75">
      <c r="I34" t="s">
        <v>34</v>
      </c>
    </row>
    <row r="36" ht="12.75">
      <c r="I36" s="18" t="s">
        <v>35</v>
      </c>
    </row>
  </sheetData>
  <sheetProtection/>
  <mergeCells count="4">
    <mergeCell ref="A1:L2"/>
    <mergeCell ref="D3:L3"/>
    <mergeCell ref="M3:U3"/>
    <mergeCell ref="A31:B31"/>
  </mergeCells>
  <printOptions/>
  <pageMargins left="0.45" right="0.17" top="1" bottom="1" header="0.5" footer="0.5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zoomScale="66" zoomScaleNormal="66" zoomScalePageLayoutView="0" workbookViewId="0" topLeftCell="A1">
      <selection activeCell="X14" sqref="X14"/>
    </sheetView>
  </sheetViews>
  <sheetFormatPr defaultColWidth="9.140625" defaultRowHeight="12.75"/>
  <cols>
    <col min="1" max="1" width="5.00390625" style="0" bestFit="1" customWidth="1"/>
    <col min="2" max="2" width="27.421875" style="81" customWidth="1"/>
    <col min="3" max="3" width="27.421875" style="0" customWidth="1"/>
    <col min="4" max="4" width="17.140625" style="0" customWidth="1"/>
    <col min="5" max="5" width="6.421875" style="0" customWidth="1"/>
    <col min="6" max="6" width="11.57421875" style="0" customWidth="1"/>
    <col min="7" max="7" width="6.421875" style="0" customWidth="1"/>
    <col min="8" max="8" width="10.140625" style="0" customWidth="1"/>
    <col min="9" max="9" width="14.28125" style="0" customWidth="1"/>
    <col min="10" max="12" width="16.421875" style="0" customWidth="1"/>
    <col min="13" max="13" width="18.57421875" style="0" customWidth="1"/>
    <col min="15" max="15" width="15.00390625" style="0" customWidth="1"/>
  </cols>
  <sheetData>
    <row r="1" spans="1:24" ht="14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4.25">
      <c r="A2" s="77"/>
      <c r="B2" s="77"/>
      <c r="C2" s="77"/>
      <c r="D2" s="77"/>
      <c r="E2" s="77"/>
      <c r="F2" s="77" t="s">
        <v>105</v>
      </c>
      <c r="G2" s="77"/>
      <c r="H2" s="77"/>
      <c r="I2" s="77"/>
      <c r="J2" s="77"/>
      <c r="K2" s="77"/>
      <c r="L2" s="77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5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14.25" customHeight="1" thickBot="1">
      <c r="A4" s="78"/>
      <c r="B4" s="80"/>
      <c r="C4" s="78"/>
      <c r="D4" s="100" t="s">
        <v>36</v>
      </c>
      <c r="E4" s="111"/>
      <c r="F4" s="111"/>
      <c r="G4" s="111"/>
      <c r="H4" s="111"/>
      <c r="I4" s="111"/>
      <c r="J4" s="111"/>
      <c r="K4" s="111"/>
      <c r="L4" s="112"/>
      <c r="M4" s="108" t="s">
        <v>37</v>
      </c>
      <c r="N4" s="109"/>
      <c r="O4" s="109"/>
      <c r="P4" s="109"/>
      <c r="Q4" s="109"/>
      <c r="R4" s="109"/>
      <c r="S4" s="109"/>
      <c r="T4" s="109"/>
      <c r="U4" s="110"/>
      <c r="V4" s="78"/>
      <c r="W4" s="78"/>
      <c r="X4" s="78"/>
    </row>
    <row r="5" spans="1:24" ht="90.75" customHeight="1" thickBot="1">
      <c r="A5" s="20" t="s">
        <v>0</v>
      </c>
      <c r="B5" s="20" t="s">
        <v>29</v>
      </c>
      <c r="C5" s="20"/>
      <c r="D5" s="21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2" t="s">
        <v>7</v>
      </c>
      <c r="L5" s="21" t="s">
        <v>8</v>
      </c>
      <c r="M5" s="23" t="s">
        <v>38</v>
      </c>
      <c r="N5" s="23" t="s">
        <v>1</v>
      </c>
      <c r="O5" s="23" t="s">
        <v>2</v>
      </c>
      <c r="P5" s="23" t="s">
        <v>3</v>
      </c>
      <c r="Q5" s="23" t="s">
        <v>4</v>
      </c>
      <c r="R5" s="23" t="s">
        <v>5</v>
      </c>
      <c r="S5" s="23" t="s">
        <v>6</v>
      </c>
      <c r="T5" s="24" t="s">
        <v>7</v>
      </c>
      <c r="U5" s="23" t="s">
        <v>8</v>
      </c>
      <c r="V5" s="55" t="s">
        <v>39</v>
      </c>
      <c r="W5" s="55" t="s">
        <v>40</v>
      </c>
      <c r="X5" s="55" t="s">
        <v>41</v>
      </c>
    </row>
    <row r="6" spans="1:24" ht="30" customHeight="1" thickBot="1">
      <c r="A6" s="48">
        <v>1</v>
      </c>
      <c r="B6" s="84" t="s">
        <v>45</v>
      </c>
      <c r="C6" s="45"/>
      <c r="D6" s="21">
        <v>1</v>
      </c>
      <c r="E6" s="21" t="s">
        <v>17</v>
      </c>
      <c r="F6" s="21"/>
      <c r="G6" s="21"/>
      <c r="H6" s="49">
        <f>G6*F6</f>
        <v>0</v>
      </c>
      <c r="I6" s="49">
        <f>F6+H6</f>
        <v>0</v>
      </c>
      <c r="J6" s="56">
        <f aca="true" t="shared" si="0" ref="J6:J36">D6*F6</f>
        <v>0</v>
      </c>
      <c r="K6" s="49">
        <f>SUM(D6*H6)</f>
        <v>0</v>
      </c>
      <c r="L6" s="56">
        <f>D6*I6</f>
        <v>0</v>
      </c>
      <c r="M6" s="23">
        <f>D6/2</f>
        <v>0.5</v>
      </c>
      <c r="N6" s="23" t="s">
        <v>17</v>
      </c>
      <c r="O6" s="23"/>
      <c r="P6" s="23"/>
      <c r="Q6" s="42">
        <f aca="true" t="shared" si="1" ref="Q6:Q20">P6*O6</f>
        <v>0</v>
      </c>
      <c r="R6" s="42">
        <f aca="true" t="shared" si="2" ref="R6:R33">Q6+O6</f>
        <v>0</v>
      </c>
      <c r="S6" s="41">
        <f aca="true" t="shared" si="3" ref="S6:S36">O6*M6</f>
        <v>0</v>
      </c>
      <c r="T6" s="43">
        <f aca="true" t="shared" si="4" ref="T6:T35">Q6*M6</f>
        <v>0</v>
      </c>
      <c r="U6" s="41">
        <f aca="true" t="shared" si="5" ref="U6:U35">R6*M6</f>
        <v>0</v>
      </c>
      <c r="V6" s="57">
        <f aca="true" t="shared" si="6" ref="V6:V34">S6+J6</f>
        <v>0</v>
      </c>
      <c r="W6" s="57">
        <f aca="true" t="shared" si="7" ref="W6:W35">T6+K6</f>
        <v>0</v>
      </c>
      <c r="X6" s="57">
        <f aca="true" t="shared" si="8" ref="X6:X36">U6+L6</f>
        <v>0</v>
      </c>
    </row>
    <row r="7" spans="1:24" ht="30" customHeight="1" thickBot="1">
      <c r="A7" s="48">
        <v>2</v>
      </c>
      <c r="B7" s="84" t="s">
        <v>123</v>
      </c>
      <c r="C7" s="45"/>
      <c r="D7" s="21">
        <v>10</v>
      </c>
      <c r="E7" s="21" t="s">
        <v>17</v>
      </c>
      <c r="F7" s="21"/>
      <c r="G7" s="21"/>
      <c r="H7" s="49">
        <f aca="true" t="shared" si="9" ref="H7:H36">G7*F7</f>
        <v>0</v>
      </c>
      <c r="I7" s="49">
        <f aca="true" t="shared" si="10" ref="I7:I36">F7+H7</f>
        <v>0</v>
      </c>
      <c r="J7" s="56">
        <f t="shared" si="0"/>
        <v>0</v>
      </c>
      <c r="K7" s="49">
        <f aca="true" t="shared" si="11" ref="K7:K36">SUM(D7*H7)</f>
        <v>0</v>
      </c>
      <c r="L7" s="56">
        <f aca="true" t="shared" si="12" ref="L7:L36">D7*I7</f>
        <v>0</v>
      </c>
      <c r="M7" s="23">
        <f aca="true" t="shared" si="13" ref="M7:M36">D7/2</f>
        <v>5</v>
      </c>
      <c r="N7" s="23" t="s">
        <v>17</v>
      </c>
      <c r="O7" s="23"/>
      <c r="P7" s="23"/>
      <c r="Q7" s="42">
        <f t="shared" si="1"/>
        <v>0</v>
      </c>
      <c r="R7" s="42">
        <f t="shared" si="2"/>
        <v>0</v>
      </c>
      <c r="S7" s="41">
        <f t="shared" si="3"/>
        <v>0</v>
      </c>
      <c r="T7" s="43">
        <f t="shared" si="4"/>
        <v>0</v>
      </c>
      <c r="U7" s="41">
        <f t="shared" si="5"/>
        <v>0</v>
      </c>
      <c r="V7" s="57">
        <f t="shared" si="6"/>
        <v>0</v>
      </c>
      <c r="W7" s="57">
        <f t="shared" si="7"/>
        <v>0</v>
      </c>
      <c r="X7" s="57">
        <f t="shared" si="8"/>
        <v>0</v>
      </c>
    </row>
    <row r="8" spans="1:24" ht="30" customHeight="1" thickBot="1">
      <c r="A8" s="48">
        <v>3</v>
      </c>
      <c r="B8" s="84" t="s">
        <v>115</v>
      </c>
      <c r="C8" s="45"/>
      <c r="D8" s="21">
        <v>8</v>
      </c>
      <c r="E8" s="21" t="s">
        <v>17</v>
      </c>
      <c r="F8" s="21"/>
      <c r="G8" s="21"/>
      <c r="H8" s="49">
        <f t="shared" si="9"/>
        <v>0</v>
      </c>
      <c r="I8" s="49">
        <f t="shared" si="10"/>
        <v>0</v>
      </c>
      <c r="J8" s="56">
        <f t="shared" si="0"/>
        <v>0</v>
      </c>
      <c r="K8" s="49">
        <f t="shared" si="11"/>
        <v>0</v>
      </c>
      <c r="L8" s="56">
        <f t="shared" si="12"/>
        <v>0</v>
      </c>
      <c r="M8" s="23">
        <f t="shared" si="13"/>
        <v>4</v>
      </c>
      <c r="N8" s="23" t="s">
        <v>17</v>
      </c>
      <c r="O8" s="23"/>
      <c r="P8" s="23"/>
      <c r="Q8" s="42">
        <f t="shared" si="1"/>
        <v>0</v>
      </c>
      <c r="R8" s="42">
        <f t="shared" si="2"/>
        <v>0</v>
      </c>
      <c r="S8" s="41">
        <f t="shared" si="3"/>
        <v>0</v>
      </c>
      <c r="T8" s="43">
        <f t="shared" si="4"/>
        <v>0</v>
      </c>
      <c r="U8" s="41">
        <f t="shared" si="5"/>
        <v>0</v>
      </c>
      <c r="V8" s="57">
        <f t="shared" si="6"/>
        <v>0</v>
      </c>
      <c r="W8" s="57">
        <f t="shared" si="7"/>
        <v>0</v>
      </c>
      <c r="X8" s="57">
        <f t="shared" si="8"/>
        <v>0</v>
      </c>
    </row>
    <row r="9" spans="1:24" ht="30" customHeight="1" thickBot="1">
      <c r="A9" s="48">
        <v>4</v>
      </c>
      <c r="B9" s="84" t="s">
        <v>116</v>
      </c>
      <c r="C9" s="45"/>
      <c r="D9" s="21">
        <v>40</v>
      </c>
      <c r="E9" s="21" t="s">
        <v>17</v>
      </c>
      <c r="F9" s="21"/>
      <c r="G9" s="21"/>
      <c r="H9" s="49">
        <f t="shared" si="9"/>
        <v>0</v>
      </c>
      <c r="I9" s="49">
        <f t="shared" si="10"/>
        <v>0</v>
      </c>
      <c r="J9" s="56">
        <f t="shared" si="0"/>
        <v>0</v>
      </c>
      <c r="K9" s="49">
        <f t="shared" si="11"/>
        <v>0</v>
      </c>
      <c r="L9" s="56">
        <f t="shared" si="12"/>
        <v>0</v>
      </c>
      <c r="M9" s="23">
        <f t="shared" si="13"/>
        <v>20</v>
      </c>
      <c r="N9" s="23" t="s">
        <v>17</v>
      </c>
      <c r="O9" s="23"/>
      <c r="P9" s="23"/>
      <c r="Q9" s="42">
        <f t="shared" si="1"/>
        <v>0</v>
      </c>
      <c r="R9" s="42">
        <f t="shared" si="2"/>
        <v>0</v>
      </c>
      <c r="S9" s="41">
        <f t="shared" si="3"/>
        <v>0</v>
      </c>
      <c r="T9" s="43">
        <f t="shared" si="4"/>
        <v>0</v>
      </c>
      <c r="U9" s="41">
        <f t="shared" si="5"/>
        <v>0</v>
      </c>
      <c r="V9" s="57">
        <f t="shared" si="6"/>
        <v>0</v>
      </c>
      <c r="W9" s="57">
        <f t="shared" si="7"/>
        <v>0</v>
      </c>
      <c r="X9" s="57">
        <f t="shared" si="8"/>
        <v>0</v>
      </c>
    </row>
    <row r="10" spans="1:24" ht="30" customHeight="1" thickBot="1">
      <c r="A10" s="48">
        <v>5</v>
      </c>
      <c r="B10" s="84" t="s">
        <v>117</v>
      </c>
      <c r="C10" s="45"/>
      <c r="D10" s="21">
        <v>970</v>
      </c>
      <c r="E10" s="21" t="s">
        <v>17</v>
      </c>
      <c r="F10" s="21"/>
      <c r="G10" s="21"/>
      <c r="H10" s="49">
        <f t="shared" si="9"/>
        <v>0</v>
      </c>
      <c r="I10" s="49">
        <f t="shared" si="10"/>
        <v>0</v>
      </c>
      <c r="J10" s="56">
        <f t="shared" si="0"/>
        <v>0</v>
      </c>
      <c r="K10" s="49">
        <f t="shared" si="11"/>
        <v>0</v>
      </c>
      <c r="L10" s="56">
        <f t="shared" si="12"/>
        <v>0</v>
      </c>
      <c r="M10" s="23">
        <f t="shared" si="13"/>
        <v>485</v>
      </c>
      <c r="N10" s="23" t="s">
        <v>17</v>
      </c>
      <c r="O10" s="23"/>
      <c r="P10" s="23"/>
      <c r="Q10" s="42">
        <f t="shared" si="1"/>
        <v>0</v>
      </c>
      <c r="R10" s="42">
        <f t="shared" si="2"/>
        <v>0</v>
      </c>
      <c r="S10" s="41">
        <f t="shared" si="3"/>
        <v>0</v>
      </c>
      <c r="T10" s="43">
        <f t="shared" si="4"/>
        <v>0</v>
      </c>
      <c r="U10" s="41">
        <f t="shared" si="5"/>
        <v>0</v>
      </c>
      <c r="V10" s="57">
        <f t="shared" si="6"/>
        <v>0</v>
      </c>
      <c r="W10" s="57">
        <f t="shared" si="7"/>
        <v>0</v>
      </c>
      <c r="X10" s="57">
        <f t="shared" si="8"/>
        <v>0</v>
      </c>
    </row>
    <row r="11" spans="1:24" ht="30" customHeight="1" thickBot="1">
      <c r="A11" s="48">
        <v>6</v>
      </c>
      <c r="B11" s="84" t="s">
        <v>118</v>
      </c>
      <c r="C11" s="45"/>
      <c r="D11" s="21">
        <v>550</v>
      </c>
      <c r="E11" s="21" t="s">
        <v>17</v>
      </c>
      <c r="F11" s="21"/>
      <c r="G11" s="21"/>
      <c r="H11" s="49">
        <f t="shared" si="9"/>
        <v>0</v>
      </c>
      <c r="I11" s="49">
        <f t="shared" si="10"/>
        <v>0</v>
      </c>
      <c r="J11" s="56">
        <f t="shared" si="0"/>
        <v>0</v>
      </c>
      <c r="K11" s="49">
        <f t="shared" si="11"/>
        <v>0</v>
      </c>
      <c r="L11" s="56">
        <f t="shared" si="12"/>
        <v>0</v>
      </c>
      <c r="M11" s="23">
        <f t="shared" si="13"/>
        <v>275</v>
      </c>
      <c r="N11" s="23" t="s">
        <v>17</v>
      </c>
      <c r="O11" s="23"/>
      <c r="P11" s="23"/>
      <c r="Q11" s="42">
        <f t="shared" si="1"/>
        <v>0</v>
      </c>
      <c r="R11" s="42">
        <f t="shared" si="2"/>
        <v>0</v>
      </c>
      <c r="S11" s="41">
        <f t="shared" si="3"/>
        <v>0</v>
      </c>
      <c r="T11" s="43">
        <f t="shared" si="4"/>
        <v>0</v>
      </c>
      <c r="U11" s="41">
        <f t="shared" si="5"/>
        <v>0</v>
      </c>
      <c r="V11" s="57">
        <f t="shared" si="6"/>
        <v>0</v>
      </c>
      <c r="W11" s="57">
        <f t="shared" si="7"/>
        <v>0</v>
      </c>
      <c r="X11" s="57">
        <f t="shared" si="8"/>
        <v>0</v>
      </c>
    </row>
    <row r="12" spans="1:24" ht="30" customHeight="1" thickBot="1">
      <c r="A12" s="48">
        <v>7</v>
      </c>
      <c r="B12" s="84" t="s">
        <v>119</v>
      </c>
      <c r="C12" s="45"/>
      <c r="D12" s="21">
        <v>15</v>
      </c>
      <c r="E12" s="21" t="s">
        <v>17</v>
      </c>
      <c r="F12" s="21"/>
      <c r="G12" s="21"/>
      <c r="H12" s="49">
        <f t="shared" si="9"/>
        <v>0</v>
      </c>
      <c r="I12" s="49">
        <f t="shared" si="10"/>
        <v>0</v>
      </c>
      <c r="J12" s="56">
        <f t="shared" si="0"/>
        <v>0</v>
      </c>
      <c r="K12" s="49">
        <f t="shared" si="11"/>
        <v>0</v>
      </c>
      <c r="L12" s="56">
        <f t="shared" si="12"/>
        <v>0</v>
      </c>
      <c r="M12" s="23">
        <f t="shared" si="13"/>
        <v>7.5</v>
      </c>
      <c r="N12" s="23" t="s">
        <v>17</v>
      </c>
      <c r="O12" s="23"/>
      <c r="P12" s="23"/>
      <c r="Q12" s="42">
        <f t="shared" si="1"/>
        <v>0</v>
      </c>
      <c r="R12" s="42">
        <f t="shared" si="2"/>
        <v>0</v>
      </c>
      <c r="S12" s="41">
        <f t="shared" si="3"/>
        <v>0</v>
      </c>
      <c r="T12" s="43">
        <f t="shared" si="4"/>
        <v>0</v>
      </c>
      <c r="U12" s="41">
        <f t="shared" si="5"/>
        <v>0</v>
      </c>
      <c r="V12" s="57">
        <f t="shared" si="6"/>
        <v>0</v>
      </c>
      <c r="W12" s="57">
        <f t="shared" si="7"/>
        <v>0</v>
      </c>
      <c r="X12" s="57">
        <f t="shared" si="8"/>
        <v>0</v>
      </c>
    </row>
    <row r="13" spans="1:24" ht="30" customHeight="1" thickBot="1">
      <c r="A13" s="48">
        <v>8</v>
      </c>
      <c r="B13" s="84" t="s">
        <v>124</v>
      </c>
      <c r="C13" s="45"/>
      <c r="D13" s="21">
        <v>28</v>
      </c>
      <c r="E13" s="21" t="s">
        <v>17</v>
      </c>
      <c r="F13" s="21"/>
      <c r="G13" s="21"/>
      <c r="H13" s="49">
        <f t="shared" si="9"/>
        <v>0</v>
      </c>
      <c r="I13" s="49">
        <f t="shared" si="10"/>
        <v>0</v>
      </c>
      <c r="J13" s="56">
        <f t="shared" si="0"/>
        <v>0</v>
      </c>
      <c r="K13" s="49">
        <f t="shared" si="11"/>
        <v>0</v>
      </c>
      <c r="L13" s="56">
        <f t="shared" si="12"/>
        <v>0</v>
      </c>
      <c r="M13" s="23">
        <f t="shared" si="13"/>
        <v>14</v>
      </c>
      <c r="N13" s="23" t="s">
        <v>17</v>
      </c>
      <c r="O13" s="23"/>
      <c r="P13" s="23"/>
      <c r="Q13" s="42">
        <f t="shared" si="1"/>
        <v>0</v>
      </c>
      <c r="R13" s="42">
        <f t="shared" si="2"/>
        <v>0</v>
      </c>
      <c r="S13" s="41">
        <f t="shared" si="3"/>
        <v>0</v>
      </c>
      <c r="T13" s="43">
        <f t="shared" si="4"/>
        <v>0</v>
      </c>
      <c r="U13" s="41">
        <f t="shared" si="5"/>
        <v>0</v>
      </c>
      <c r="V13" s="57">
        <f t="shared" si="6"/>
        <v>0</v>
      </c>
      <c r="W13" s="57">
        <f t="shared" si="7"/>
        <v>0</v>
      </c>
      <c r="X13" s="57">
        <f t="shared" si="8"/>
        <v>0</v>
      </c>
    </row>
    <row r="14" spans="1:24" ht="30" customHeight="1" thickBot="1">
      <c r="A14" s="48">
        <v>9</v>
      </c>
      <c r="B14" s="84" t="s">
        <v>125</v>
      </c>
      <c r="C14" s="45"/>
      <c r="D14" s="21">
        <v>31</v>
      </c>
      <c r="E14" s="21" t="s">
        <v>17</v>
      </c>
      <c r="F14" s="21"/>
      <c r="G14" s="21"/>
      <c r="H14" s="49">
        <f t="shared" si="9"/>
        <v>0</v>
      </c>
      <c r="I14" s="49">
        <f t="shared" si="10"/>
        <v>0</v>
      </c>
      <c r="J14" s="56">
        <f t="shared" si="0"/>
        <v>0</v>
      </c>
      <c r="K14" s="49">
        <f t="shared" si="11"/>
        <v>0</v>
      </c>
      <c r="L14" s="56">
        <f t="shared" si="12"/>
        <v>0</v>
      </c>
      <c r="M14" s="23">
        <f t="shared" si="13"/>
        <v>15.5</v>
      </c>
      <c r="N14" s="23" t="s">
        <v>17</v>
      </c>
      <c r="O14" s="23"/>
      <c r="P14" s="23"/>
      <c r="Q14" s="42">
        <f t="shared" si="1"/>
        <v>0</v>
      </c>
      <c r="R14" s="42">
        <f t="shared" si="2"/>
        <v>0</v>
      </c>
      <c r="S14" s="41">
        <f t="shared" si="3"/>
        <v>0</v>
      </c>
      <c r="T14" s="43">
        <f t="shared" si="4"/>
        <v>0</v>
      </c>
      <c r="U14" s="41">
        <f t="shared" si="5"/>
        <v>0</v>
      </c>
      <c r="V14" s="57">
        <f t="shared" si="6"/>
        <v>0</v>
      </c>
      <c r="W14" s="57">
        <f t="shared" si="7"/>
        <v>0</v>
      </c>
      <c r="X14" s="57">
        <f t="shared" si="8"/>
        <v>0</v>
      </c>
    </row>
    <row r="15" spans="1:24" ht="30" customHeight="1" thickBot="1">
      <c r="A15" s="48">
        <v>10</v>
      </c>
      <c r="B15" s="84" t="s">
        <v>46</v>
      </c>
      <c r="C15" s="45"/>
      <c r="D15" s="21">
        <v>50</v>
      </c>
      <c r="E15" s="21" t="s">
        <v>17</v>
      </c>
      <c r="F15" s="21"/>
      <c r="G15" s="21"/>
      <c r="H15" s="49">
        <f t="shared" si="9"/>
        <v>0</v>
      </c>
      <c r="I15" s="49">
        <f t="shared" si="10"/>
        <v>0</v>
      </c>
      <c r="J15" s="56">
        <f t="shared" si="0"/>
        <v>0</v>
      </c>
      <c r="K15" s="49">
        <f t="shared" si="11"/>
        <v>0</v>
      </c>
      <c r="L15" s="56">
        <f t="shared" si="12"/>
        <v>0</v>
      </c>
      <c r="M15" s="23">
        <f t="shared" si="13"/>
        <v>25</v>
      </c>
      <c r="N15" s="23" t="s">
        <v>17</v>
      </c>
      <c r="O15" s="23"/>
      <c r="P15" s="23"/>
      <c r="Q15" s="42">
        <f t="shared" si="1"/>
        <v>0</v>
      </c>
      <c r="R15" s="42">
        <f t="shared" si="2"/>
        <v>0</v>
      </c>
      <c r="S15" s="41">
        <f t="shared" si="3"/>
        <v>0</v>
      </c>
      <c r="T15" s="43">
        <f t="shared" si="4"/>
        <v>0</v>
      </c>
      <c r="U15" s="41">
        <f t="shared" si="5"/>
        <v>0</v>
      </c>
      <c r="V15" s="57">
        <f t="shared" si="6"/>
        <v>0</v>
      </c>
      <c r="W15" s="57">
        <f t="shared" si="7"/>
        <v>0</v>
      </c>
      <c r="X15" s="57">
        <f t="shared" si="8"/>
        <v>0</v>
      </c>
    </row>
    <row r="16" spans="1:24" ht="30" customHeight="1" thickBot="1">
      <c r="A16" s="48">
        <v>11</v>
      </c>
      <c r="B16" s="84" t="s">
        <v>80</v>
      </c>
      <c r="C16" s="45"/>
      <c r="D16" s="21">
        <v>13</v>
      </c>
      <c r="E16" s="21" t="s">
        <v>17</v>
      </c>
      <c r="F16" s="21"/>
      <c r="G16" s="21"/>
      <c r="H16" s="49">
        <f t="shared" si="9"/>
        <v>0</v>
      </c>
      <c r="I16" s="49">
        <f t="shared" si="10"/>
        <v>0</v>
      </c>
      <c r="J16" s="56">
        <f t="shared" si="0"/>
        <v>0</v>
      </c>
      <c r="K16" s="49">
        <f t="shared" si="11"/>
        <v>0</v>
      </c>
      <c r="L16" s="56">
        <f t="shared" si="12"/>
        <v>0</v>
      </c>
      <c r="M16" s="23">
        <f t="shared" si="13"/>
        <v>6.5</v>
      </c>
      <c r="N16" s="23"/>
      <c r="O16" s="23"/>
      <c r="P16" s="23"/>
      <c r="Q16" s="42">
        <f t="shared" si="1"/>
        <v>0</v>
      </c>
      <c r="R16" s="42">
        <f t="shared" si="2"/>
        <v>0</v>
      </c>
      <c r="S16" s="41">
        <f t="shared" si="3"/>
        <v>0</v>
      </c>
      <c r="T16" s="43">
        <f t="shared" si="4"/>
        <v>0</v>
      </c>
      <c r="U16" s="41">
        <f t="shared" si="5"/>
        <v>0</v>
      </c>
      <c r="V16" s="57">
        <f t="shared" si="6"/>
        <v>0</v>
      </c>
      <c r="W16" s="57">
        <f t="shared" si="7"/>
        <v>0</v>
      </c>
      <c r="X16" s="57">
        <f t="shared" si="8"/>
        <v>0</v>
      </c>
    </row>
    <row r="17" spans="1:24" ht="30" customHeight="1" thickBot="1">
      <c r="A17" s="48">
        <v>12</v>
      </c>
      <c r="B17" s="84" t="s">
        <v>126</v>
      </c>
      <c r="C17" s="45"/>
      <c r="D17" s="21">
        <v>4</v>
      </c>
      <c r="E17" s="21" t="s">
        <v>17</v>
      </c>
      <c r="F17" s="21"/>
      <c r="G17" s="21"/>
      <c r="H17" s="49">
        <f t="shared" si="9"/>
        <v>0</v>
      </c>
      <c r="I17" s="49">
        <f t="shared" si="10"/>
        <v>0</v>
      </c>
      <c r="J17" s="56">
        <f t="shared" si="0"/>
        <v>0</v>
      </c>
      <c r="K17" s="49">
        <f t="shared" si="11"/>
        <v>0</v>
      </c>
      <c r="L17" s="56">
        <f t="shared" si="12"/>
        <v>0</v>
      </c>
      <c r="M17" s="23">
        <f t="shared" si="13"/>
        <v>2</v>
      </c>
      <c r="N17" s="23" t="s">
        <v>17</v>
      </c>
      <c r="O17" s="23"/>
      <c r="P17" s="23"/>
      <c r="Q17" s="42">
        <f t="shared" si="1"/>
        <v>0</v>
      </c>
      <c r="R17" s="42">
        <f t="shared" si="2"/>
        <v>0</v>
      </c>
      <c r="S17" s="41">
        <f t="shared" si="3"/>
        <v>0</v>
      </c>
      <c r="T17" s="43">
        <f t="shared" si="4"/>
        <v>0</v>
      </c>
      <c r="U17" s="41">
        <f t="shared" si="5"/>
        <v>0</v>
      </c>
      <c r="V17" s="57">
        <f t="shared" si="6"/>
        <v>0</v>
      </c>
      <c r="W17" s="57">
        <f t="shared" si="7"/>
        <v>0</v>
      </c>
      <c r="X17" s="57">
        <f t="shared" si="8"/>
        <v>0</v>
      </c>
    </row>
    <row r="18" spans="1:24" ht="30" customHeight="1" thickBot="1">
      <c r="A18" s="48">
        <v>13</v>
      </c>
      <c r="B18" s="84" t="s">
        <v>120</v>
      </c>
      <c r="C18" s="45"/>
      <c r="D18" s="21">
        <v>785</v>
      </c>
      <c r="E18" s="21" t="s">
        <v>17</v>
      </c>
      <c r="F18" s="21"/>
      <c r="G18" s="21"/>
      <c r="H18" s="49">
        <f t="shared" si="9"/>
        <v>0</v>
      </c>
      <c r="I18" s="49">
        <f t="shared" si="10"/>
        <v>0</v>
      </c>
      <c r="J18" s="56">
        <f t="shared" si="0"/>
        <v>0</v>
      </c>
      <c r="K18" s="49">
        <f t="shared" si="11"/>
        <v>0</v>
      </c>
      <c r="L18" s="56">
        <f t="shared" si="12"/>
        <v>0</v>
      </c>
      <c r="M18" s="23">
        <f t="shared" si="13"/>
        <v>392.5</v>
      </c>
      <c r="N18" s="23" t="s">
        <v>17</v>
      </c>
      <c r="O18" s="23"/>
      <c r="P18" s="23"/>
      <c r="Q18" s="42">
        <f t="shared" si="1"/>
        <v>0</v>
      </c>
      <c r="R18" s="42">
        <f t="shared" si="2"/>
        <v>0</v>
      </c>
      <c r="S18" s="41">
        <f t="shared" si="3"/>
        <v>0</v>
      </c>
      <c r="T18" s="43">
        <f t="shared" si="4"/>
        <v>0</v>
      </c>
      <c r="U18" s="41">
        <f t="shared" si="5"/>
        <v>0</v>
      </c>
      <c r="V18" s="57">
        <f t="shared" si="6"/>
        <v>0</v>
      </c>
      <c r="W18" s="57">
        <f t="shared" si="7"/>
        <v>0</v>
      </c>
      <c r="X18" s="57">
        <f t="shared" si="8"/>
        <v>0</v>
      </c>
    </row>
    <row r="19" spans="1:24" ht="30" customHeight="1" thickBot="1">
      <c r="A19" s="48">
        <v>14</v>
      </c>
      <c r="B19" s="84" t="s">
        <v>47</v>
      </c>
      <c r="C19" s="45"/>
      <c r="D19" s="21">
        <v>50</v>
      </c>
      <c r="E19" s="21" t="s">
        <v>17</v>
      </c>
      <c r="F19" s="21"/>
      <c r="G19" s="21"/>
      <c r="H19" s="49">
        <f t="shared" si="9"/>
        <v>0</v>
      </c>
      <c r="I19" s="49">
        <f t="shared" si="10"/>
        <v>0</v>
      </c>
      <c r="J19" s="56">
        <f t="shared" si="0"/>
        <v>0</v>
      </c>
      <c r="K19" s="49">
        <f t="shared" si="11"/>
        <v>0</v>
      </c>
      <c r="L19" s="56">
        <f t="shared" si="12"/>
        <v>0</v>
      </c>
      <c r="M19" s="23">
        <f t="shared" si="13"/>
        <v>25</v>
      </c>
      <c r="N19" s="23" t="s">
        <v>17</v>
      </c>
      <c r="O19" s="23"/>
      <c r="P19" s="23"/>
      <c r="Q19" s="42">
        <f t="shared" si="1"/>
        <v>0</v>
      </c>
      <c r="R19" s="42">
        <f t="shared" si="2"/>
        <v>0</v>
      </c>
      <c r="S19" s="41">
        <f t="shared" si="3"/>
        <v>0</v>
      </c>
      <c r="T19" s="43">
        <f t="shared" si="4"/>
        <v>0</v>
      </c>
      <c r="U19" s="41">
        <f t="shared" si="5"/>
        <v>0</v>
      </c>
      <c r="V19" s="57">
        <f t="shared" si="6"/>
        <v>0</v>
      </c>
      <c r="W19" s="57">
        <f t="shared" si="7"/>
        <v>0</v>
      </c>
      <c r="X19" s="57">
        <f t="shared" si="8"/>
        <v>0</v>
      </c>
    </row>
    <row r="20" spans="1:24" ht="30" customHeight="1" thickBot="1">
      <c r="A20" s="48">
        <v>15</v>
      </c>
      <c r="B20" s="84" t="s">
        <v>121</v>
      </c>
      <c r="C20" s="45"/>
      <c r="D20" s="21">
        <v>220</v>
      </c>
      <c r="E20" s="21" t="s">
        <v>17</v>
      </c>
      <c r="F20" s="21"/>
      <c r="G20" s="21"/>
      <c r="H20" s="49">
        <f t="shared" si="9"/>
        <v>0</v>
      </c>
      <c r="I20" s="49">
        <f t="shared" si="10"/>
        <v>0</v>
      </c>
      <c r="J20" s="56">
        <f t="shared" si="0"/>
        <v>0</v>
      </c>
      <c r="K20" s="49">
        <f t="shared" si="11"/>
        <v>0</v>
      </c>
      <c r="L20" s="56">
        <f t="shared" si="12"/>
        <v>0</v>
      </c>
      <c r="M20" s="23">
        <f t="shared" si="13"/>
        <v>110</v>
      </c>
      <c r="N20" s="23" t="s">
        <v>17</v>
      </c>
      <c r="O20" s="23"/>
      <c r="P20" s="23"/>
      <c r="Q20" s="42">
        <f t="shared" si="1"/>
        <v>0</v>
      </c>
      <c r="R20" s="42">
        <f t="shared" si="2"/>
        <v>0</v>
      </c>
      <c r="S20" s="41">
        <f t="shared" si="3"/>
        <v>0</v>
      </c>
      <c r="T20" s="43">
        <f t="shared" si="4"/>
        <v>0</v>
      </c>
      <c r="U20" s="41">
        <f t="shared" si="5"/>
        <v>0</v>
      </c>
      <c r="V20" s="57">
        <f t="shared" si="6"/>
        <v>0</v>
      </c>
      <c r="W20" s="57">
        <f t="shared" si="7"/>
        <v>0</v>
      </c>
      <c r="X20" s="57">
        <f t="shared" si="8"/>
        <v>0</v>
      </c>
    </row>
    <row r="21" spans="1:24" ht="30" customHeight="1" thickBot="1">
      <c r="A21" s="48">
        <v>16</v>
      </c>
      <c r="B21" s="84" t="s">
        <v>122</v>
      </c>
      <c r="C21" s="45"/>
      <c r="D21" s="21">
        <v>500</v>
      </c>
      <c r="E21" s="21" t="s">
        <v>17</v>
      </c>
      <c r="F21" s="21"/>
      <c r="G21" s="21"/>
      <c r="H21" s="49">
        <f t="shared" si="9"/>
        <v>0</v>
      </c>
      <c r="I21" s="49">
        <f t="shared" si="10"/>
        <v>0</v>
      </c>
      <c r="J21" s="56">
        <f t="shared" si="0"/>
        <v>0</v>
      </c>
      <c r="K21" s="49">
        <f t="shared" si="11"/>
        <v>0</v>
      </c>
      <c r="L21" s="56">
        <f t="shared" si="12"/>
        <v>0</v>
      </c>
      <c r="M21" s="23">
        <f t="shared" si="13"/>
        <v>250</v>
      </c>
      <c r="N21" s="23" t="s">
        <v>17</v>
      </c>
      <c r="O21" s="23"/>
      <c r="P21" s="23"/>
      <c r="Q21" s="42">
        <f aca="true" t="shared" si="14" ref="Q21:Q36">P21*O21</f>
        <v>0</v>
      </c>
      <c r="R21" s="42">
        <f t="shared" si="2"/>
        <v>0</v>
      </c>
      <c r="S21" s="41">
        <f t="shared" si="3"/>
        <v>0</v>
      </c>
      <c r="T21" s="43">
        <f t="shared" si="4"/>
        <v>0</v>
      </c>
      <c r="U21" s="41">
        <f t="shared" si="5"/>
        <v>0</v>
      </c>
      <c r="V21" s="57">
        <f t="shared" si="6"/>
        <v>0</v>
      </c>
      <c r="W21" s="57">
        <f t="shared" si="7"/>
        <v>0</v>
      </c>
      <c r="X21" s="57">
        <f t="shared" si="8"/>
        <v>0</v>
      </c>
    </row>
    <row r="22" spans="1:24" ht="30" customHeight="1" thickBot="1">
      <c r="A22" s="48">
        <v>17</v>
      </c>
      <c r="B22" s="84" t="s">
        <v>65</v>
      </c>
      <c r="C22" s="45"/>
      <c r="D22" s="21">
        <v>450</v>
      </c>
      <c r="E22" s="21" t="s">
        <v>17</v>
      </c>
      <c r="F22" s="21"/>
      <c r="G22" s="21"/>
      <c r="H22" s="49">
        <f t="shared" si="9"/>
        <v>0</v>
      </c>
      <c r="I22" s="49">
        <f t="shared" si="10"/>
        <v>0</v>
      </c>
      <c r="J22" s="56">
        <f t="shared" si="0"/>
        <v>0</v>
      </c>
      <c r="K22" s="49">
        <f t="shared" si="11"/>
        <v>0</v>
      </c>
      <c r="L22" s="56">
        <f t="shared" si="12"/>
        <v>0</v>
      </c>
      <c r="M22" s="23">
        <f t="shared" si="13"/>
        <v>225</v>
      </c>
      <c r="N22" s="23" t="s">
        <v>17</v>
      </c>
      <c r="O22" s="23"/>
      <c r="P22" s="23"/>
      <c r="Q22" s="42">
        <f t="shared" si="14"/>
        <v>0</v>
      </c>
      <c r="R22" s="42">
        <f t="shared" si="2"/>
        <v>0</v>
      </c>
      <c r="S22" s="41">
        <f t="shared" si="3"/>
        <v>0</v>
      </c>
      <c r="T22" s="43">
        <f t="shared" si="4"/>
        <v>0</v>
      </c>
      <c r="U22" s="41">
        <f t="shared" si="5"/>
        <v>0</v>
      </c>
      <c r="V22" s="57">
        <f t="shared" si="6"/>
        <v>0</v>
      </c>
      <c r="W22" s="57">
        <f t="shared" si="7"/>
        <v>0</v>
      </c>
      <c r="X22" s="57">
        <f t="shared" si="8"/>
        <v>0</v>
      </c>
    </row>
    <row r="23" spans="1:24" ht="30" customHeight="1" thickBot="1">
      <c r="A23" s="48">
        <v>18</v>
      </c>
      <c r="B23" s="84" t="s">
        <v>133</v>
      </c>
      <c r="C23" s="45"/>
      <c r="D23" s="21">
        <v>500</v>
      </c>
      <c r="E23" s="21" t="s">
        <v>17</v>
      </c>
      <c r="F23" s="21"/>
      <c r="G23" s="21"/>
      <c r="H23" s="49">
        <f t="shared" si="9"/>
        <v>0</v>
      </c>
      <c r="I23" s="49">
        <f t="shared" si="10"/>
        <v>0</v>
      </c>
      <c r="J23" s="56">
        <f t="shared" si="0"/>
        <v>0</v>
      </c>
      <c r="K23" s="49">
        <f t="shared" si="11"/>
        <v>0</v>
      </c>
      <c r="L23" s="56">
        <f t="shared" si="12"/>
        <v>0</v>
      </c>
      <c r="M23" s="23">
        <f t="shared" si="13"/>
        <v>250</v>
      </c>
      <c r="N23" s="23" t="s">
        <v>17</v>
      </c>
      <c r="O23" s="23"/>
      <c r="P23" s="23"/>
      <c r="Q23" s="42">
        <f t="shared" si="14"/>
        <v>0</v>
      </c>
      <c r="R23" s="42">
        <f t="shared" si="2"/>
        <v>0</v>
      </c>
      <c r="S23" s="41">
        <f t="shared" si="3"/>
        <v>0</v>
      </c>
      <c r="T23" s="43">
        <f t="shared" si="4"/>
        <v>0</v>
      </c>
      <c r="U23" s="41">
        <f t="shared" si="5"/>
        <v>0</v>
      </c>
      <c r="V23" s="57">
        <f t="shared" si="6"/>
        <v>0</v>
      </c>
      <c r="W23" s="57">
        <f t="shared" si="7"/>
        <v>0</v>
      </c>
      <c r="X23" s="57">
        <f t="shared" si="8"/>
        <v>0</v>
      </c>
    </row>
    <row r="24" spans="1:24" ht="30" customHeight="1" thickBot="1">
      <c r="A24" s="48">
        <v>19</v>
      </c>
      <c r="B24" s="84" t="s">
        <v>127</v>
      </c>
      <c r="C24" s="45"/>
      <c r="D24" s="21">
        <v>3</v>
      </c>
      <c r="E24" s="21" t="s">
        <v>17</v>
      </c>
      <c r="F24" s="21"/>
      <c r="G24" s="21"/>
      <c r="H24" s="49">
        <f t="shared" si="9"/>
        <v>0</v>
      </c>
      <c r="I24" s="49">
        <f t="shared" si="10"/>
        <v>0</v>
      </c>
      <c r="J24" s="56">
        <f t="shared" si="0"/>
        <v>0</v>
      </c>
      <c r="K24" s="49">
        <f t="shared" si="11"/>
        <v>0</v>
      </c>
      <c r="L24" s="56">
        <f t="shared" si="12"/>
        <v>0</v>
      </c>
      <c r="M24" s="23">
        <f t="shared" si="13"/>
        <v>1.5</v>
      </c>
      <c r="N24" s="23" t="s">
        <v>17</v>
      </c>
      <c r="O24" s="23"/>
      <c r="P24" s="23"/>
      <c r="Q24" s="42">
        <f t="shared" si="14"/>
        <v>0</v>
      </c>
      <c r="R24" s="42">
        <f t="shared" si="2"/>
        <v>0</v>
      </c>
      <c r="S24" s="41">
        <f t="shared" si="3"/>
        <v>0</v>
      </c>
      <c r="T24" s="43">
        <f t="shared" si="4"/>
        <v>0</v>
      </c>
      <c r="U24" s="41">
        <f t="shared" si="5"/>
        <v>0</v>
      </c>
      <c r="V24" s="57">
        <f t="shared" si="6"/>
        <v>0</v>
      </c>
      <c r="W24" s="57">
        <f t="shared" si="7"/>
        <v>0</v>
      </c>
      <c r="X24" s="57">
        <f t="shared" si="8"/>
        <v>0</v>
      </c>
    </row>
    <row r="25" spans="1:24" ht="30" customHeight="1" thickBot="1">
      <c r="A25" s="48">
        <v>20</v>
      </c>
      <c r="B25" s="84" t="s">
        <v>128</v>
      </c>
      <c r="C25" s="45"/>
      <c r="D25" s="21">
        <v>60</v>
      </c>
      <c r="E25" s="21" t="s">
        <v>17</v>
      </c>
      <c r="F25" s="21"/>
      <c r="G25" s="21"/>
      <c r="H25" s="49">
        <f t="shared" si="9"/>
        <v>0</v>
      </c>
      <c r="I25" s="49">
        <f t="shared" si="10"/>
        <v>0</v>
      </c>
      <c r="J25" s="56">
        <f t="shared" si="0"/>
        <v>0</v>
      </c>
      <c r="K25" s="49">
        <f t="shared" si="11"/>
        <v>0</v>
      </c>
      <c r="L25" s="56">
        <f t="shared" si="12"/>
        <v>0</v>
      </c>
      <c r="M25" s="23">
        <f t="shared" si="13"/>
        <v>30</v>
      </c>
      <c r="N25" s="23" t="s">
        <v>17</v>
      </c>
      <c r="O25" s="23"/>
      <c r="P25" s="23"/>
      <c r="Q25" s="42">
        <f t="shared" si="14"/>
        <v>0</v>
      </c>
      <c r="R25" s="42">
        <f t="shared" si="2"/>
        <v>0</v>
      </c>
      <c r="S25" s="41">
        <f t="shared" si="3"/>
        <v>0</v>
      </c>
      <c r="T25" s="43">
        <f t="shared" si="4"/>
        <v>0</v>
      </c>
      <c r="U25" s="41">
        <f t="shared" si="5"/>
        <v>0</v>
      </c>
      <c r="V25" s="57">
        <f t="shared" si="6"/>
        <v>0</v>
      </c>
      <c r="W25" s="57">
        <f t="shared" si="7"/>
        <v>0</v>
      </c>
      <c r="X25" s="57">
        <f t="shared" si="8"/>
        <v>0</v>
      </c>
    </row>
    <row r="26" spans="1:24" ht="30" customHeight="1" thickBot="1">
      <c r="A26" s="48">
        <v>21</v>
      </c>
      <c r="B26" s="84" t="s">
        <v>49</v>
      </c>
      <c r="C26" s="45"/>
      <c r="D26" s="21">
        <v>19</v>
      </c>
      <c r="E26" s="21" t="s">
        <v>17</v>
      </c>
      <c r="F26" s="21"/>
      <c r="G26" s="21"/>
      <c r="H26" s="49">
        <f t="shared" si="9"/>
        <v>0</v>
      </c>
      <c r="I26" s="49">
        <f t="shared" si="10"/>
        <v>0</v>
      </c>
      <c r="J26" s="56">
        <f t="shared" si="0"/>
        <v>0</v>
      </c>
      <c r="K26" s="49">
        <f t="shared" si="11"/>
        <v>0</v>
      </c>
      <c r="L26" s="56">
        <f t="shared" si="12"/>
        <v>0</v>
      </c>
      <c r="M26" s="23">
        <f t="shared" si="13"/>
        <v>9.5</v>
      </c>
      <c r="N26" s="23" t="s">
        <v>17</v>
      </c>
      <c r="O26" s="23"/>
      <c r="P26" s="23"/>
      <c r="Q26" s="42">
        <f t="shared" si="14"/>
        <v>0</v>
      </c>
      <c r="R26" s="42">
        <f t="shared" si="2"/>
        <v>0</v>
      </c>
      <c r="S26" s="41">
        <f t="shared" si="3"/>
        <v>0</v>
      </c>
      <c r="T26" s="43">
        <f t="shared" si="4"/>
        <v>0</v>
      </c>
      <c r="U26" s="41">
        <f t="shared" si="5"/>
        <v>0</v>
      </c>
      <c r="V26" s="57">
        <f t="shared" si="6"/>
        <v>0</v>
      </c>
      <c r="W26" s="57">
        <f t="shared" si="7"/>
        <v>0</v>
      </c>
      <c r="X26" s="57">
        <f t="shared" si="8"/>
        <v>0</v>
      </c>
    </row>
    <row r="27" spans="1:24" ht="30" customHeight="1" thickBot="1">
      <c r="A27" s="48">
        <v>22</v>
      </c>
      <c r="B27" s="84" t="s">
        <v>129</v>
      </c>
      <c r="C27" s="45"/>
      <c r="D27" s="21">
        <v>1100</v>
      </c>
      <c r="E27" s="21" t="s">
        <v>17</v>
      </c>
      <c r="F27" s="21"/>
      <c r="G27" s="21"/>
      <c r="H27" s="49">
        <f t="shared" si="9"/>
        <v>0</v>
      </c>
      <c r="I27" s="49">
        <f t="shared" si="10"/>
        <v>0</v>
      </c>
      <c r="J27" s="56">
        <f t="shared" si="0"/>
        <v>0</v>
      </c>
      <c r="K27" s="49">
        <f t="shared" si="11"/>
        <v>0</v>
      </c>
      <c r="L27" s="56">
        <f t="shared" si="12"/>
        <v>0</v>
      </c>
      <c r="M27" s="23">
        <f t="shared" si="13"/>
        <v>550</v>
      </c>
      <c r="N27" s="23" t="s">
        <v>17</v>
      </c>
      <c r="O27" s="23"/>
      <c r="P27" s="23"/>
      <c r="Q27" s="42">
        <f t="shared" si="14"/>
        <v>0</v>
      </c>
      <c r="R27" s="42">
        <f t="shared" si="2"/>
        <v>0</v>
      </c>
      <c r="S27" s="41">
        <f t="shared" si="3"/>
        <v>0</v>
      </c>
      <c r="T27" s="43">
        <f t="shared" si="4"/>
        <v>0</v>
      </c>
      <c r="U27" s="41">
        <f t="shared" si="5"/>
        <v>0</v>
      </c>
      <c r="V27" s="57">
        <f t="shared" si="6"/>
        <v>0</v>
      </c>
      <c r="W27" s="57">
        <f t="shared" si="7"/>
        <v>0</v>
      </c>
      <c r="X27" s="57">
        <f t="shared" si="8"/>
        <v>0</v>
      </c>
    </row>
    <row r="28" spans="1:24" ht="30" customHeight="1" thickBot="1">
      <c r="A28" s="48">
        <v>23</v>
      </c>
      <c r="B28" s="84" t="s">
        <v>130</v>
      </c>
      <c r="C28" s="45"/>
      <c r="D28" s="21">
        <v>20</v>
      </c>
      <c r="E28" s="21" t="s">
        <v>17</v>
      </c>
      <c r="F28" s="21"/>
      <c r="G28" s="21"/>
      <c r="H28" s="49">
        <f t="shared" si="9"/>
        <v>0</v>
      </c>
      <c r="I28" s="49">
        <f t="shared" si="10"/>
        <v>0</v>
      </c>
      <c r="J28" s="56">
        <f t="shared" si="0"/>
        <v>0</v>
      </c>
      <c r="K28" s="49">
        <f t="shared" si="11"/>
        <v>0</v>
      </c>
      <c r="L28" s="56">
        <f t="shared" si="12"/>
        <v>0</v>
      </c>
      <c r="M28" s="23">
        <f t="shared" si="13"/>
        <v>10</v>
      </c>
      <c r="N28" s="23" t="s">
        <v>17</v>
      </c>
      <c r="O28" s="23"/>
      <c r="P28" s="23"/>
      <c r="Q28" s="42">
        <f t="shared" si="14"/>
        <v>0</v>
      </c>
      <c r="R28" s="42">
        <f t="shared" si="2"/>
        <v>0</v>
      </c>
      <c r="S28" s="41">
        <f t="shared" si="3"/>
        <v>0</v>
      </c>
      <c r="T28" s="43">
        <f t="shared" si="4"/>
        <v>0</v>
      </c>
      <c r="U28" s="41">
        <f t="shared" si="5"/>
        <v>0</v>
      </c>
      <c r="V28" s="57">
        <f t="shared" si="6"/>
        <v>0</v>
      </c>
      <c r="W28" s="57">
        <f t="shared" si="7"/>
        <v>0</v>
      </c>
      <c r="X28" s="57">
        <f t="shared" si="8"/>
        <v>0</v>
      </c>
    </row>
    <row r="29" spans="1:24" ht="30" customHeight="1" thickBot="1">
      <c r="A29" s="48">
        <v>24</v>
      </c>
      <c r="B29" s="84" t="s">
        <v>131</v>
      </c>
      <c r="C29" s="45"/>
      <c r="D29" s="21">
        <v>60</v>
      </c>
      <c r="E29" s="21" t="s">
        <v>17</v>
      </c>
      <c r="F29" s="21"/>
      <c r="G29" s="21"/>
      <c r="H29" s="49">
        <f t="shared" si="9"/>
        <v>0</v>
      </c>
      <c r="I29" s="49">
        <f t="shared" si="10"/>
        <v>0</v>
      </c>
      <c r="J29" s="56">
        <f t="shared" si="0"/>
        <v>0</v>
      </c>
      <c r="K29" s="49">
        <f t="shared" si="11"/>
        <v>0</v>
      </c>
      <c r="L29" s="56">
        <f t="shared" si="12"/>
        <v>0</v>
      </c>
      <c r="M29" s="23">
        <f t="shared" si="13"/>
        <v>30</v>
      </c>
      <c r="N29" s="23" t="s">
        <v>17</v>
      </c>
      <c r="O29" s="23"/>
      <c r="P29" s="23"/>
      <c r="Q29" s="42">
        <f t="shared" si="14"/>
        <v>0</v>
      </c>
      <c r="R29" s="42">
        <f t="shared" si="2"/>
        <v>0</v>
      </c>
      <c r="S29" s="41">
        <f t="shared" si="3"/>
        <v>0</v>
      </c>
      <c r="T29" s="43">
        <f t="shared" si="4"/>
        <v>0</v>
      </c>
      <c r="U29" s="41">
        <f t="shared" si="5"/>
        <v>0</v>
      </c>
      <c r="V29" s="57">
        <f t="shared" si="6"/>
        <v>0</v>
      </c>
      <c r="W29" s="57">
        <f t="shared" si="7"/>
        <v>0</v>
      </c>
      <c r="X29" s="57">
        <f t="shared" si="8"/>
        <v>0</v>
      </c>
    </row>
    <row r="30" spans="1:24" ht="30" customHeight="1" thickBot="1">
      <c r="A30" s="48">
        <v>25</v>
      </c>
      <c r="B30" s="84" t="s">
        <v>142</v>
      </c>
      <c r="C30" s="45"/>
      <c r="D30" s="21">
        <v>50</v>
      </c>
      <c r="E30" s="21" t="s">
        <v>17</v>
      </c>
      <c r="F30" s="21"/>
      <c r="G30" s="21"/>
      <c r="H30" s="49">
        <f t="shared" si="9"/>
        <v>0</v>
      </c>
      <c r="I30" s="49">
        <f t="shared" si="10"/>
        <v>0</v>
      </c>
      <c r="J30" s="56">
        <f t="shared" si="0"/>
        <v>0</v>
      </c>
      <c r="K30" s="49">
        <f t="shared" si="11"/>
        <v>0</v>
      </c>
      <c r="L30" s="56">
        <f t="shared" si="12"/>
        <v>0</v>
      </c>
      <c r="M30" s="23">
        <f t="shared" si="13"/>
        <v>25</v>
      </c>
      <c r="N30" s="23" t="s">
        <v>17</v>
      </c>
      <c r="O30" s="23"/>
      <c r="P30" s="23"/>
      <c r="Q30" s="42">
        <f t="shared" si="14"/>
        <v>0</v>
      </c>
      <c r="R30" s="42">
        <f t="shared" si="2"/>
        <v>0</v>
      </c>
      <c r="S30" s="41">
        <f t="shared" si="3"/>
        <v>0</v>
      </c>
      <c r="T30" s="43">
        <f t="shared" si="4"/>
        <v>0</v>
      </c>
      <c r="U30" s="41">
        <f t="shared" si="5"/>
        <v>0</v>
      </c>
      <c r="V30" s="57">
        <f t="shared" si="6"/>
        <v>0</v>
      </c>
      <c r="W30" s="57">
        <f t="shared" si="7"/>
        <v>0</v>
      </c>
      <c r="X30" s="57">
        <f t="shared" si="8"/>
        <v>0</v>
      </c>
    </row>
    <row r="31" spans="1:24" ht="30" customHeight="1" thickBot="1">
      <c r="A31" s="48">
        <v>26</v>
      </c>
      <c r="B31" s="84" t="s">
        <v>143</v>
      </c>
      <c r="C31" s="45"/>
      <c r="D31" s="21">
        <v>12</v>
      </c>
      <c r="E31" s="21" t="s">
        <v>17</v>
      </c>
      <c r="F31" s="21"/>
      <c r="G31" s="21"/>
      <c r="H31" s="49">
        <f t="shared" si="9"/>
        <v>0</v>
      </c>
      <c r="I31" s="49">
        <f t="shared" si="10"/>
        <v>0</v>
      </c>
      <c r="J31" s="56">
        <f t="shared" si="0"/>
        <v>0</v>
      </c>
      <c r="K31" s="49">
        <f t="shared" si="11"/>
        <v>0</v>
      </c>
      <c r="L31" s="56">
        <f t="shared" si="12"/>
        <v>0</v>
      </c>
      <c r="M31" s="23">
        <f t="shared" si="13"/>
        <v>6</v>
      </c>
      <c r="N31" s="23" t="s">
        <v>17</v>
      </c>
      <c r="O31" s="23"/>
      <c r="P31" s="23"/>
      <c r="Q31" s="42">
        <f t="shared" si="14"/>
        <v>0</v>
      </c>
      <c r="R31" s="42">
        <f t="shared" si="2"/>
        <v>0</v>
      </c>
      <c r="S31" s="41">
        <f t="shared" si="3"/>
        <v>0</v>
      </c>
      <c r="T31" s="43">
        <f t="shared" si="4"/>
        <v>0</v>
      </c>
      <c r="U31" s="41">
        <f t="shared" si="5"/>
        <v>0</v>
      </c>
      <c r="V31" s="57">
        <f t="shared" si="6"/>
        <v>0</v>
      </c>
      <c r="W31" s="57">
        <f t="shared" si="7"/>
        <v>0</v>
      </c>
      <c r="X31" s="57">
        <f t="shared" si="8"/>
        <v>0</v>
      </c>
    </row>
    <row r="32" spans="1:24" ht="30" customHeight="1" thickBot="1">
      <c r="A32" s="48">
        <v>27</v>
      </c>
      <c r="B32" s="84" t="s">
        <v>168</v>
      </c>
      <c r="C32" s="45"/>
      <c r="D32" s="21">
        <v>28</v>
      </c>
      <c r="E32" s="21" t="s">
        <v>17</v>
      </c>
      <c r="F32" s="21"/>
      <c r="G32" s="21"/>
      <c r="H32" s="49">
        <f t="shared" si="9"/>
        <v>0</v>
      </c>
      <c r="I32" s="49">
        <f t="shared" si="10"/>
        <v>0</v>
      </c>
      <c r="J32" s="56">
        <f t="shared" si="0"/>
        <v>0</v>
      </c>
      <c r="K32" s="49">
        <f t="shared" si="11"/>
        <v>0</v>
      </c>
      <c r="L32" s="56">
        <f t="shared" si="12"/>
        <v>0</v>
      </c>
      <c r="M32" s="23">
        <f t="shared" si="13"/>
        <v>14</v>
      </c>
      <c r="N32" s="23" t="s">
        <v>17</v>
      </c>
      <c r="O32" s="23"/>
      <c r="P32" s="23"/>
      <c r="Q32" s="42">
        <f t="shared" si="14"/>
        <v>0</v>
      </c>
      <c r="R32" s="42">
        <f t="shared" si="2"/>
        <v>0</v>
      </c>
      <c r="S32" s="41">
        <f t="shared" si="3"/>
        <v>0</v>
      </c>
      <c r="T32" s="43">
        <f t="shared" si="4"/>
        <v>0</v>
      </c>
      <c r="U32" s="41">
        <f t="shared" si="5"/>
        <v>0</v>
      </c>
      <c r="V32" s="57">
        <f t="shared" si="6"/>
        <v>0</v>
      </c>
      <c r="W32" s="57">
        <f t="shared" si="7"/>
        <v>0</v>
      </c>
      <c r="X32" s="57">
        <f t="shared" si="8"/>
        <v>0</v>
      </c>
    </row>
    <row r="33" spans="1:24" ht="30" customHeight="1" thickBot="1">
      <c r="A33" s="48">
        <v>28</v>
      </c>
      <c r="B33" s="84" t="s">
        <v>132</v>
      </c>
      <c r="C33" s="45"/>
      <c r="D33" s="21">
        <v>1</v>
      </c>
      <c r="E33" s="21" t="s">
        <v>17</v>
      </c>
      <c r="F33" s="21"/>
      <c r="G33" s="21"/>
      <c r="H33" s="49">
        <f t="shared" si="9"/>
        <v>0</v>
      </c>
      <c r="I33" s="49">
        <f t="shared" si="10"/>
        <v>0</v>
      </c>
      <c r="J33" s="56">
        <f t="shared" si="0"/>
        <v>0</v>
      </c>
      <c r="K33" s="49">
        <f t="shared" si="11"/>
        <v>0</v>
      </c>
      <c r="L33" s="56">
        <f t="shared" si="12"/>
        <v>0</v>
      </c>
      <c r="M33" s="23">
        <f t="shared" si="13"/>
        <v>0.5</v>
      </c>
      <c r="N33" s="23" t="s">
        <v>17</v>
      </c>
      <c r="O33" s="23"/>
      <c r="P33" s="23"/>
      <c r="Q33" s="42">
        <f t="shared" si="14"/>
        <v>0</v>
      </c>
      <c r="R33" s="42">
        <f t="shared" si="2"/>
        <v>0</v>
      </c>
      <c r="S33" s="41">
        <f t="shared" si="3"/>
        <v>0</v>
      </c>
      <c r="T33" s="43">
        <f t="shared" si="4"/>
        <v>0</v>
      </c>
      <c r="U33" s="41">
        <f t="shared" si="5"/>
        <v>0</v>
      </c>
      <c r="V33" s="57">
        <f t="shared" si="6"/>
        <v>0</v>
      </c>
      <c r="W33" s="57">
        <f t="shared" si="7"/>
        <v>0</v>
      </c>
      <c r="X33" s="57">
        <f t="shared" si="8"/>
        <v>0</v>
      </c>
    </row>
    <row r="34" spans="1:24" ht="30" customHeight="1" thickBot="1">
      <c r="A34" s="48">
        <v>29</v>
      </c>
      <c r="B34" s="84" t="s">
        <v>170</v>
      </c>
      <c r="C34" s="45"/>
      <c r="D34" s="21">
        <v>43</v>
      </c>
      <c r="E34" s="21" t="s">
        <v>17</v>
      </c>
      <c r="F34" s="21"/>
      <c r="G34" s="21"/>
      <c r="H34" s="49">
        <f t="shared" si="9"/>
        <v>0</v>
      </c>
      <c r="I34" s="49">
        <f t="shared" si="10"/>
        <v>0</v>
      </c>
      <c r="J34" s="56">
        <f t="shared" si="0"/>
        <v>0</v>
      </c>
      <c r="K34" s="49">
        <f t="shared" si="11"/>
        <v>0</v>
      </c>
      <c r="L34" s="56">
        <f t="shared" si="12"/>
        <v>0</v>
      </c>
      <c r="M34" s="23">
        <f t="shared" si="13"/>
        <v>21.5</v>
      </c>
      <c r="N34" s="23" t="s">
        <v>17</v>
      </c>
      <c r="O34" s="23"/>
      <c r="P34" s="23"/>
      <c r="Q34" s="42">
        <f t="shared" si="14"/>
        <v>0</v>
      </c>
      <c r="R34" s="42">
        <f>Q34+O34</f>
        <v>0</v>
      </c>
      <c r="S34" s="41">
        <f t="shared" si="3"/>
        <v>0</v>
      </c>
      <c r="T34" s="43">
        <f t="shared" si="4"/>
        <v>0</v>
      </c>
      <c r="U34" s="41">
        <f t="shared" si="5"/>
        <v>0</v>
      </c>
      <c r="V34" s="57">
        <f t="shared" si="6"/>
        <v>0</v>
      </c>
      <c r="W34" s="57">
        <f t="shared" si="7"/>
        <v>0</v>
      </c>
      <c r="X34" s="57">
        <f t="shared" si="8"/>
        <v>0</v>
      </c>
    </row>
    <row r="35" spans="1:24" ht="30" customHeight="1" thickBot="1">
      <c r="A35" s="48">
        <v>30</v>
      </c>
      <c r="B35" s="84" t="s">
        <v>135</v>
      </c>
      <c r="C35" s="45"/>
      <c r="D35" s="21">
        <v>4</v>
      </c>
      <c r="E35" s="21" t="s">
        <v>17</v>
      </c>
      <c r="F35" s="21"/>
      <c r="G35" s="21"/>
      <c r="H35" s="49">
        <f t="shared" si="9"/>
        <v>0</v>
      </c>
      <c r="I35" s="49">
        <f t="shared" si="10"/>
        <v>0</v>
      </c>
      <c r="J35" s="56">
        <f t="shared" si="0"/>
        <v>0</v>
      </c>
      <c r="K35" s="49">
        <f t="shared" si="11"/>
        <v>0</v>
      </c>
      <c r="L35" s="56">
        <f t="shared" si="12"/>
        <v>0</v>
      </c>
      <c r="M35" s="23">
        <f t="shared" si="13"/>
        <v>2</v>
      </c>
      <c r="N35" s="23" t="s">
        <v>17</v>
      </c>
      <c r="O35" s="23"/>
      <c r="P35" s="23"/>
      <c r="Q35" s="42">
        <f t="shared" si="14"/>
        <v>0</v>
      </c>
      <c r="R35" s="42">
        <f>Q35+O35</f>
        <v>0</v>
      </c>
      <c r="S35" s="41">
        <f t="shared" si="3"/>
        <v>0</v>
      </c>
      <c r="T35" s="43">
        <f t="shared" si="4"/>
        <v>0</v>
      </c>
      <c r="U35" s="41">
        <f t="shared" si="5"/>
        <v>0</v>
      </c>
      <c r="V35" s="57">
        <f>S35+J35</f>
        <v>0</v>
      </c>
      <c r="W35" s="57">
        <f t="shared" si="7"/>
        <v>0</v>
      </c>
      <c r="X35" s="57">
        <f t="shared" si="8"/>
        <v>0</v>
      </c>
    </row>
    <row r="36" spans="1:24" ht="30" customHeight="1">
      <c r="A36" s="48">
        <v>31</v>
      </c>
      <c r="B36" s="84" t="s">
        <v>134</v>
      </c>
      <c r="C36" s="62"/>
      <c r="D36" s="21">
        <v>1500</v>
      </c>
      <c r="E36" s="21" t="s">
        <v>17</v>
      </c>
      <c r="F36" s="21"/>
      <c r="G36" s="21"/>
      <c r="H36" s="49">
        <f t="shared" si="9"/>
        <v>0</v>
      </c>
      <c r="I36" s="49">
        <f t="shared" si="10"/>
        <v>0</v>
      </c>
      <c r="J36" s="56">
        <f t="shared" si="0"/>
        <v>0</v>
      </c>
      <c r="K36" s="49">
        <f t="shared" si="11"/>
        <v>0</v>
      </c>
      <c r="L36" s="56">
        <f t="shared" si="12"/>
        <v>0</v>
      </c>
      <c r="M36" s="23">
        <f t="shared" si="13"/>
        <v>750</v>
      </c>
      <c r="N36" s="23" t="s">
        <v>17</v>
      </c>
      <c r="O36" s="23"/>
      <c r="P36" s="23"/>
      <c r="Q36" s="42">
        <f t="shared" si="14"/>
        <v>0</v>
      </c>
      <c r="R36" s="42">
        <f>Q36+O36</f>
        <v>0</v>
      </c>
      <c r="S36" s="41">
        <f t="shared" si="3"/>
        <v>0</v>
      </c>
      <c r="T36" s="43">
        <f>Q36*M36</f>
        <v>0</v>
      </c>
      <c r="U36" s="41">
        <f>R36*M36</f>
        <v>0</v>
      </c>
      <c r="V36" s="57">
        <f>S36+J36</f>
        <v>0</v>
      </c>
      <c r="W36" s="57">
        <f>T36+K36</f>
        <v>0</v>
      </c>
      <c r="X36" s="57">
        <f t="shared" si="8"/>
        <v>0</v>
      </c>
    </row>
    <row r="37" spans="1:24" ht="19.5" customHeight="1">
      <c r="A37" s="113" t="s">
        <v>28</v>
      </c>
      <c r="B37" s="114"/>
      <c r="C37" s="75"/>
      <c r="D37" s="50"/>
      <c r="E37" s="50"/>
      <c r="F37" s="51"/>
      <c r="G37" s="52"/>
      <c r="H37" s="51"/>
      <c r="I37" s="51"/>
      <c r="J37" s="53">
        <f>SUM(J6:J36)</f>
        <v>0</v>
      </c>
      <c r="K37" s="53">
        <f>SUM(K6:K36)</f>
        <v>0</v>
      </c>
      <c r="L37" s="53">
        <f>SUM(L6:L36)</f>
        <v>0</v>
      </c>
      <c r="M37" s="54"/>
      <c r="N37" s="54"/>
      <c r="O37" s="54"/>
      <c r="P37" s="54"/>
      <c r="Q37" s="54"/>
      <c r="R37" s="54"/>
      <c r="S37" s="53">
        <f aca="true" t="shared" si="15" ref="S37:X37">SUM(S6:S36)</f>
        <v>0</v>
      </c>
      <c r="T37" s="53">
        <f t="shared" si="15"/>
        <v>0</v>
      </c>
      <c r="U37" s="53">
        <f t="shared" si="15"/>
        <v>0</v>
      </c>
      <c r="V37" s="53">
        <f t="shared" si="15"/>
        <v>0</v>
      </c>
      <c r="W37" s="53">
        <f t="shared" si="15"/>
        <v>0</v>
      </c>
      <c r="X37" s="53">
        <f t="shared" si="15"/>
        <v>0</v>
      </c>
    </row>
    <row r="40" ht="12.75">
      <c r="A40" t="s">
        <v>30</v>
      </c>
    </row>
    <row r="42" ht="12.75">
      <c r="I42" t="s">
        <v>34</v>
      </c>
    </row>
    <row r="44" ht="12.75">
      <c r="I44" s="18" t="s">
        <v>35</v>
      </c>
    </row>
  </sheetData>
  <sheetProtection/>
  <mergeCells count="3">
    <mergeCell ref="M4:U4"/>
    <mergeCell ref="D4:L4"/>
    <mergeCell ref="A37:B37"/>
  </mergeCells>
  <printOptions/>
  <pageMargins left="0.36" right="0.17" top="1" bottom="1" header="0.5" footer="0.5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78" zoomScaleNormal="78" zoomScalePageLayoutView="0" workbookViewId="0" topLeftCell="A1">
      <selection activeCell="J38" sqref="J38"/>
    </sheetView>
  </sheetViews>
  <sheetFormatPr defaultColWidth="9.140625" defaultRowHeight="12.75"/>
  <cols>
    <col min="1" max="1" width="5.00390625" style="0" bestFit="1" customWidth="1"/>
    <col min="2" max="2" width="32.8515625" style="39" bestFit="1" customWidth="1"/>
    <col min="3" max="3" width="32.8515625" style="39" customWidth="1"/>
    <col min="4" max="4" width="17.8515625" style="0" customWidth="1"/>
    <col min="5" max="5" width="6.421875" style="0" customWidth="1"/>
    <col min="6" max="6" width="11.421875" style="0" customWidth="1"/>
    <col min="7" max="7" width="6.421875" style="0" customWidth="1"/>
    <col min="8" max="8" width="11.00390625" style="0" customWidth="1"/>
    <col min="9" max="9" width="10.7109375" style="0" customWidth="1"/>
    <col min="10" max="10" width="13.8515625" style="0" customWidth="1"/>
    <col min="11" max="11" width="14.00390625" style="0" customWidth="1"/>
    <col min="12" max="12" width="16.421875" style="0" customWidth="1"/>
  </cols>
  <sheetData>
    <row r="1" spans="1:12" ht="12.75" customHeight="1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3.5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4:21" ht="13.5" thickBot="1">
      <c r="D4" s="100" t="s">
        <v>36</v>
      </c>
      <c r="E4" s="101"/>
      <c r="F4" s="101"/>
      <c r="G4" s="101"/>
      <c r="H4" s="101"/>
      <c r="I4" s="101"/>
      <c r="J4" s="101"/>
      <c r="K4" s="101"/>
      <c r="L4" s="102"/>
      <c r="M4" s="103" t="s">
        <v>37</v>
      </c>
      <c r="N4" s="104"/>
      <c r="O4" s="104"/>
      <c r="P4" s="104"/>
      <c r="Q4" s="104"/>
      <c r="R4" s="104"/>
      <c r="S4" s="104"/>
      <c r="T4" s="104"/>
      <c r="U4" s="105"/>
    </row>
    <row r="5" spans="1:24" ht="77.25" thickBot="1">
      <c r="A5" s="20" t="s">
        <v>0</v>
      </c>
      <c r="B5" s="31" t="s">
        <v>29</v>
      </c>
      <c r="C5" s="31" t="s">
        <v>138</v>
      </c>
      <c r="D5" s="21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2" t="s">
        <v>7</v>
      </c>
      <c r="L5" s="21" t="s">
        <v>8</v>
      </c>
      <c r="M5" s="23" t="s">
        <v>38</v>
      </c>
      <c r="N5" s="23" t="s">
        <v>1</v>
      </c>
      <c r="O5" s="23" t="s">
        <v>2</v>
      </c>
      <c r="P5" s="23" t="s">
        <v>3</v>
      </c>
      <c r="Q5" s="23" t="s">
        <v>4</v>
      </c>
      <c r="R5" s="23" t="s">
        <v>5</v>
      </c>
      <c r="S5" s="23" t="s">
        <v>6</v>
      </c>
      <c r="T5" s="24" t="s">
        <v>7</v>
      </c>
      <c r="U5" s="23" t="s">
        <v>8</v>
      </c>
      <c r="V5" s="25" t="s">
        <v>39</v>
      </c>
      <c r="W5" s="25" t="s">
        <v>40</v>
      </c>
      <c r="X5" s="25" t="s">
        <v>41</v>
      </c>
    </row>
    <row r="6" spans="1:24" ht="24.75" customHeight="1" thickBot="1">
      <c r="A6" s="10" t="s">
        <v>9</v>
      </c>
      <c r="B6" s="31" t="s">
        <v>214</v>
      </c>
      <c r="C6" s="31" t="s">
        <v>180</v>
      </c>
      <c r="D6" s="21">
        <v>29</v>
      </c>
      <c r="E6" s="21" t="s">
        <v>183</v>
      </c>
      <c r="F6" s="21"/>
      <c r="G6" s="21"/>
      <c r="H6" s="38">
        <f aca="true" t="shared" si="0" ref="H6:H37">G6*F6</f>
        <v>0</v>
      </c>
      <c r="I6" s="38">
        <f aca="true" t="shared" si="1" ref="I6:I37">F6+H6</f>
        <v>0</v>
      </c>
      <c r="J6" s="29">
        <f aca="true" t="shared" si="2" ref="J6:J37">D6*F6</f>
        <v>0</v>
      </c>
      <c r="K6" s="38">
        <f>D6*H6</f>
        <v>0</v>
      </c>
      <c r="L6" s="29">
        <f aca="true" t="shared" si="3" ref="L6:L37">D6*I6</f>
        <v>0</v>
      </c>
      <c r="M6" s="23">
        <v>14</v>
      </c>
      <c r="N6" s="23" t="s">
        <v>183</v>
      </c>
      <c r="O6" s="41"/>
      <c r="P6" s="41"/>
      <c r="Q6" s="42">
        <f>O6*P6</f>
        <v>0</v>
      </c>
      <c r="R6" s="42">
        <f>O6+Q6</f>
        <v>0</v>
      </c>
      <c r="S6" s="41">
        <f>O6*M6</f>
        <v>0</v>
      </c>
      <c r="T6" s="43">
        <f>Q6*M6</f>
        <v>0</v>
      </c>
      <c r="U6" s="41">
        <f>R6*M6</f>
        <v>0</v>
      </c>
      <c r="V6" s="44">
        <f>S6+J6</f>
        <v>0</v>
      </c>
      <c r="W6" s="44">
        <f>T6+K6</f>
        <v>0</v>
      </c>
      <c r="X6" s="44">
        <f>U6+L6</f>
        <v>0</v>
      </c>
    </row>
    <row r="7" spans="1:24" ht="36" customHeight="1" thickBot="1">
      <c r="A7" s="10" t="s">
        <v>10</v>
      </c>
      <c r="B7" s="31" t="s">
        <v>215</v>
      </c>
      <c r="C7" s="31" t="s">
        <v>180</v>
      </c>
      <c r="D7" s="21">
        <v>10</v>
      </c>
      <c r="E7" s="21" t="s">
        <v>183</v>
      </c>
      <c r="F7" s="21"/>
      <c r="G7" s="21"/>
      <c r="H7" s="38">
        <f t="shared" si="0"/>
        <v>0</v>
      </c>
      <c r="I7" s="38">
        <f t="shared" si="1"/>
        <v>0</v>
      </c>
      <c r="J7" s="29">
        <f t="shared" si="2"/>
        <v>0</v>
      </c>
      <c r="K7" s="38">
        <f aca="true" t="shared" si="4" ref="K7:K37">D7*H7</f>
        <v>0</v>
      </c>
      <c r="L7" s="29">
        <f t="shared" si="3"/>
        <v>0</v>
      </c>
      <c r="M7" s="23">
        <f>D7/2</f>
        <v>5</v>
      </c>
      <c r="N7" s="23" t="s">
        <v>183</v>
      </c>
      <c r="O7" s="41"/>
      <c r="P7" s="41"/>
      <c r="Q7" s="42">
        <f aca="true" t="shared" si="5" ref="Q7:Q36">O7*P7</f>
        <v>0</v>
      </c>
      <c r="R7" s="42">
        <f aca="true" t="shared" si="6" ref="R7:R36">O7+Q7</f>
        <v>0</v>
      </c>
      <c r="S7" s="41">
        <f aca="true" t="shared" si="7" ref="S7:S36">O7*M7</f>
        <v>0</v>
      </c>
      <c r="T7" s="43">
        <f aca="true" t="shared" si="8" ref="T7:T37">Q7*M7</f>
        <v>0</v>
      </c>
      <c r="U7" s="41">
        <f aca="true" t="shared" si="9" ref="U7:U36">R7*M7</f>
        <v>0</v>
      </c>
      <c r="V7" s="44">
        <f aca="true" t="shared" si="10" ref="V7:V37">S7+J7</f>
        <v>0</v>
      </c>
      <c r="W7" s="44">
        <f aca="true" t="shared" si="11" ref="W7:W37">T7+K7</f>
        <v>0</v>
      </c>
      <c r="X7" s="44">
        <f aca="true" t="shared" si="12" ref="X7:X37">U7+L7</f>
        <v>0</v>
      </c>
    </row>
    <row r="8" spans="1:24" ht="24.75" customHeight="1" thickBot="1">
      <c r="A8" s="10" t="s">
        <v>11</v>
      </c>
      <c r="B8" s="31" t="s">
        <v>216</v>
      </c>
      <c r="C8" s="31" t="s">
        <v>180</v>
      </c>
      <c r="D8" s="21">
        <v>44</v>
      </c>
      <c r="E8" s="21" t="s">
        <v>185</v>
      </c>
      <c r="F8" s="21"/>
      <c r="G8" s="21"/>
      <c r="H8" s="38">
        <f t="shared" si="0"/>
        <v>0</v>
      </c>
      <c r="I8" s="38">
        <f t="shared" si="1"/>
        <v>0</v>
      </c>
      <c r="J8" s="29">
        <f t="shared" si="2"/>
        <v>0</v>
      </c>
      <c r="K8" s="38">
        <f t="shared" si="4"/>
        <v>0</v>
      </c>
      <c r="L8" s="29">
        <f t="shared" si="3"/>
        <v>0</v>
      </c>
      <c r="M8" s="23">
        <f>D8/2</f>
        <v>22</v>
      </c>
      <c r="N8" s="23" t="s">
        <v>185</v>
      </c>
      <c r="O8" s="41"/>
      <c r="P8" s="41"/>
      <c r="Q8" s="42">
        <f t="shared" si="5"/>
        <v>0</v>
      </c>
      <c r="R8" s="42">
        <f t="shared" si="6"/>
        <v>0</v>
      </c>
      <c r="S8" s="41">
        <f t="shared" si="7"/>
        <v>0</v>
      </c>
      <c r="T8" s="43">
        <f t="shared" si="8"/>
        <v>0</v>
      </c>
      <c r="U8" s="41">
        <f t="shared" si="9"/>
        <v>0</v>
      </c>
      <c r="V8" s="44">
        <f t="shared" si="10"/>
        <v>0</v>
      </c>
      <c r="W8" s="44">
        <f t="shared" si="11"/>
        <v>0</v>
      </c>
      <c r="X8" s="44">
        <f t="shared" si="12"/>
        <v>0</v>
      </c>
    </row>
    <row r="9" spans="1:24" ht="24.75" customHeight="1" thickBot="1">
      <c r="A9" s="10" t="s">
        <v>12</v>
      </c>
      <c r="B9" s="31" t="s">
        <v>217</v>
      </c>
      <c r="C9" s="31" t="s">
        <v>181</v>
      </c>
      <c r="D9" s="21">
        <v>32</v>
      </c>
      <c r="E9" s="21" t="s">
        <v>185</v>
      </c>
      <c r="F9" s="21"/>
      <c r="G9" s="21"/>
      <c r="H9" s="38">
        <f t="shared" si="0"/>
        <v>0</v>
      </c>
      <c r="I9" s="38">
        <f t="shared" si="1"/>
        <v>0</v>
      </c>
      <c r="J9" s="29">
        <f t="shared" si="2"/>
        <v>0</v>
      </c>
      <c r="K9" s="38">
        <f t="shared" si="4"/>
        <v>0</v>
      </c>
      <c r="L9" s="29">
        <f t="shared" si="3"/>
        <v>0</v>
      </c>
      <c r="M9" s="23">
        <v>16</v>
      </c>
      <c r="N9" s="23" t="s">
        <v>183</v>
      </c>
      <c r="O9" s="41"/>
      <c r="P9" s="41"/>
      <c r="Q9" s="42">
        <f t="shared" si="5"/>
        <v>0</v>
      </c>
      <c r="R9" s="42">
        <f t="shared" si="6"/>
        <v>0</v>
      </c>
      <c r="S9" s="41">
        <f t="shared" si="7"/>
        <v>0</v>
      </c>
      <c r="T9" s="43">
        <f t="shared" si="8"/>
        <v>0</v>
      </c>
      <c r="U9" s="41">
        <f t="shared" si="9"/>
        <v>0</v>
      </c>
      <c r="V9" s="44">
        <f t="shared" si="10"/>
        <v>0</v>
      </c>
      <c r="W9" s="44">
        <f t="shared" si="11"/>
        <v>0</v>
      </c>
      <c r="X9" s="44">
        <f t="shared" si="12"/>
        <v>0</v>
      </c>
    </row>
    <row r="10" spans="1:24" ht="24.75" customHeight="1" thickBot="1">
      <c r="A10" s="10" t="s">
        <v>13</v>
      </c>
      <c r="B10" s="31" t="s">
        <v>218</v>
      </c>
      <c r="C10" s="31" t="s">
        <v>180</v>
      </c>
      <c r="D10" s="21">
        <v>22</v>
      </c>
      <c r="E10" s="21" t="s">
        <v>185</v>
      </c>
      <c r="F10" s="21"/>
      <c r="G10" s="21"/>
      <c r="H10" s="38">
        <f t="shared" si="0"/>
        <v>0</v>
      </c>
      <c r="I10" s="38">
        <f t="shared" si="1"/>
        <v>0</v>
      </c>
      <c r="J10" s="29">
        <f t="shared" si="2"/>
        <v>0</v>
      </c>
      <c r="K10" s="38">
        <f t="shared" si="4"/>
        <v>0</v>
      </c>
      <c r="L10" s="29">
        <f t="shared" si="3"/>
        <v>0</v>
      </c>
      <c r="M10" s="23">
        <v>11</v>
      </c>
      <c r="N10" s="23" t="s">
        <v>185</v>
      </c>
      <c r="O10" s="41"/>
      <c r="P10" s="41"/>
      <c r="Q10" s="42">
        <f t="shared" si="5"/>
        <v>0</v>
      </c>
      <c r="R10" s="42">
        <f t="shared" si="6"/>
        <v>0</v>
      </c>
      <c r="S10" s="41">
        <f t="shared" si="7"/>
        <v>0</v>
      </c>
      <c r="T10" s="43">
        <f t="shared" si="8"/>
        <v>0</v>
      </c>
      <c r="U10" s="41">
        <f t="shared" si="9"/>
        <v>0</v>
      </c>
      <c r="V10" s="44">
        <f t="shared" si="10"/>
        <v>0</v>
      </c>
      <c r="W10" s="44">
        <f t="shared" si="11"/>
        <v>0</v>
      </c>
      <c r="X10" s="44">
        <f t="shared" si="12"/>
        <v>0</v>
      </c>
    </row>
    <row r="11" spans="1:24" ht="30" customHeight="1" thickBot="1">
      <c r="A11" s="10" t="s">
        <v>78</v>
      </c>
      <c r="B11" s="31" t="s">
        <v>219</v>
      </c>
      <c r="C11" s="31" t="s">
        <v>220</v>
      </c>
      <c r="D11" s="21">
        <v>14</v>
      </c>
      <c r="E11" s="21" t="s">
        <v>185</v>
      </c>
      <c r="F11" s="21"/>
      <c r="G11" s="21"/>
      <c r="H11" s="38">
        <f t="shared" si="0"/>
        <v>0</v>
      </c>
      <c r="I11" s="38">
        <f t="shared" si="1"/>
        <v>0</v>
      </c>
      <c r="J11" s="29">
        <f t="shared" si="2"/>
        <v>0</v>
      </c>
      <c r="K11" s="38">
        <f t="shared" si="4"/>
        <v>0</v>
      </c>
      <c r="L11" s="29">
        <f t="shared" si="3"/>
        <v>0</v>
      </c>
      <c r="M11" s="23">
        <v>7</v>
      </c>
      <c r="N11" s="23" t="s">
        <v>185</v>
      </c>
      <c r="O11" s="41"/>
      <c r="P11" s="41"/>
      <c r="Q11" s="42">
        <f t="shared" si="5"/>
        <v>0</v>
      </c>
      <c r="R11" s="42">
        <f t="shared" si="6"/>
        <v>0</v>
      </c>
      <c r="S11" s="41">
        <f t="shared" si="7"/>
        <v>0</v>
      </c>
      <c r="T11" s="43">
        <f t="shared" si="8"/>
        <v>0</v>
      </c>
      <c r="U11" s="41">
        <f t="shared" si="9"/>
        <v>0</v>
      </c>
      <c r="V11" s="44">
        <f t="shared" si="10"/>
        <v>0</v>
      </c>
      <c r="W11" s="44">
        <f t="shared" si="11"/>
        <v>0</v>
      </c>
      <c r="X11" s="44">
        <f t="shared" si="12"/>
        <v>0</v>
      </c>
    </row>
    <row r="12" spans="1:24" ht="24.75" customHeight="1" thickBot="1">
      <c r="A12" s="10" t="s">
        <v>14</v>
      </c>
      <c r="B12" s="31" t="s">
        <v>139</v>
      </c>
      <c r="C12" s="31" t="s">
        <v>221</v>
      </c>
      <c r="D12" s="21">
        <v>140</v>
      </c>
      <c r="E12" s="21" t="s">
        <v>185</v>
      </c>
      <c r="F12" s="21"/>
      <c r="G12" s="21"/>
      <c r="H12" s="38">
        <f t="shared" si="0"/>
        <v>0</v>
      </c>
      <c r="I12" s="38">
        <f t="shared" si="1"/>
        <v>0</v>
      </c>
      <c r="J12" s="29">
        <f t="shared" si="2"/>
        <v>0</v>
      </c>
      <c r="K12" s="38">
        <f t="shared" si="4"/>
        <v>0</v>
      </c>
      <c r="L12" s="29">
        <f t="shared" si="3"/>
        <v>0</v>
      </c>
      <c r="M12" s="23">
        <v>70</v>
      </c>
      <c r="N12" s="23" t="s">
        <v>185</v>
      </c>
      <c r="O12" s="41"/>
      <c r="P12" s="41"/>
      <c r="Q12" s="42">
        <f t="shared" si="5"/>
        <v>0</v>
      </c>
      <c r="R12" s="42">
        <f t="shared" si="6"/>
        <v>0</v>
      </c>
      <c r="S12" s="41">
        <f t="shared" si="7"/>
        <v>0</v>
      </c>
      <c r="T12" s="43">
        <f t="shared" si="8"/>
        <v>0</v>
      </c>
      <c r="U12" s="41">
        <f t="shared" si="9"/>
        <v>0</v>
      </c>
      <c r="V12" s="44">
        <f t="shared" si="10"/>
        <v>0</v>
      </c>
      <c r="W12" s="44">
        <f t="shared" si="11"/>
        <v>0</v>
      </c>
      <c r="X12" s="44">
        <f t="shared" si="12"/>
        <v>0</v>
      </c>
    </row>
    <row r="13" spans="1:24" ht="32.25" customHeight="1" thickBot="1">
      <c r="A13" s="10" t="s">
        <v>15</v>
      </c>
      <c r="B13" s="31" t="s">
        <v>140</v>
      </c>
      <c r="C13" s="31" t="s">
        <v>180</v>
      </c>
      <c r="D13" s="21">
        <v>60</v>
      </c>
      <c r="E13" s="21" t="s">
        <v>185</v>
      </c>
      <c r="F13" s="21"/>
      <c r="G13" s="21"/>
      <c r="H13" s="38">
        <f t="shared" si="0"/>
        <v>0</v>
      </c>
      <c r="I13" s="38">
        <f t="shared" si="1"/>
        <v>0</v>
      </c>
      <c r="J13" s="29">
        <f t="shared" si="2"/>
        <v>0</v>
      </c>
      <c r="K13" s="38">
        <f t="shared" si="4"/>
        <v>0</v>
      </c>
      <c r="L13" s="29">
        <f t="shared" si="3"/>
        <v>0</v>
      </c>
      <c r="M13" s="23">
        <f>D13/2</f>
        <v>30</v>
      </c>
      <c r="N13" s="23" t="s">
        <v>185</v>
      </c>
      <c r="O13" s="41"/>
      <c r="P13" s="41"/>
      <c r="Q13" s="42">
        <f t="shared" si="5"/>
        <v>0</v>
      </c>
      <c r="R13" s="42">
        <f t="shared" si="6"/>
        <v>0</v>
      </c>
      <c r="S13" s="41">
        <f t="shared" si="7"/>
        <v>0</v>
      </c>
      <c r="T13" s="43">
        <f t="shared" si="8"/>
        <v>0</v>
      </c>
      <c r="U13" s="41">
        <f t="shared" si="9"/>
        <v>0</v>
      </c>
      <c r="V13" s="44">
        <f t="shared" si="10"/>
        <v>0</v>
      </c>
      <c r="W13" s="44">
        <f t="shared" si="11"/>
        <v>0</v>
      </c>
      <c r="X13" s="44">
        <f t="shared" si="12"/>
        <v>0</v>
      </c>
    </row>
    <row r="14" spans="1:24" ht="32.25" customHeight="1" thickBot="1">
      <c r="A14" s="10" t="s">
        <v>16</v>
      </c>
      <c r="B14" s="31" t="s">
        <v>222</v>
      </c>
      <c r="C14" s="31" t="s">
        <v>180</v>
      </c>
      <c r="D14" s="21">
        <v>15</v>
      </c>
      <c r="E14" s="21" t="s">
        <v>185</v>
      </c>
      <c r="F14" s="21"/>
      <c r="G14" s="21"/>
      <c r="H14" s="38">
        <f t="shared" si="0"/>
        <v>0</v>
      </c>
      <c r="I14" s="38">
        <f t="shared" si="1"/>
        <v>0</v>
      </c>
      <c r="J14" s="29">
        <f t="shared" si="2"/>
        <v>0</v>
      </c>
      <c r="K14" s="38">
        <f t="shared" si="4"/>
        <v>0</v>
      </c>
      <c r="L14" s="29">
        <f t="shared" si="3"/>
        <v>0</v>
      </c>
      <c r="M14" s="23">
        <v>7</v>
      </c>
      <c r="N14" s="23" t="s">
        <v>185</v>
      </c>
      <c r="O14" s="41"/>
      <c r="P14" s="41"/>
      <c r="Q14" s="42">
        <f t="shared" si="5"/>
        <v>0</v>
      </c>
      <c r="R14" s="42">
        <f t="shared" si="6"/>
        <v>0</v>
      </c>
      <c r="S14" s="41">
        <f t="shared" si="7"/>
        <v>0</v>
      </c>
      <c r="T14" s="43">
        <f t="shared" si="8"/>
        <v>0</v>
      </c>
      <c r="U14" s="41">
        <f t="shared" si="9"/>
        <v>0</v>
      </c>
      <c r="V14" s="44">
        <f t="shared" si="10"/>
        <v>0</v>
      </c>
      <c r="W14" s="44">
        <f t="shared" si="11"/>
        <v>0</v>
      </c>
      <c r="X14" s="44">
        <f t="shared" si="12"/>
        <v>0</v>
      </c>
    </row>
    <row r="15" spans="1:24" ht="32.25" customHeight="1" thickBot="1">
      <c r="A15" s="10" t="s">
        <v>18</v>
      </c>
      <c r="B15" s="31" t="s">
        <v>272</v>
      </c>
      <c r="C15" s="31" t="s">
        <v>180</v>
      </c>
      <c r="D15" s="21">
        <v>17</v>
      </c>
      <c r="E15" s="21" t="s">
        <v>185</v>
      </c>
      <c r="F15" s="21"/>
      <c r="G15" s="21"/>
      <c r="H15" s="38">
        <f t="shared" si="0"/>
        <v>0</v>
      </c>
      <c r="I15" s="38">
        <f t="shared" si="1"/>
        <v>0</v>
      </c>
      <c r="J15" s="29">
        <f t="shared" si="2"/>
        <v>0</v>
      </c>
      <c r="K15" s="38">
        <f t="shared" si="4"/>
        <v>0</v>
      </c>
      <c r="L15" s="29">
        <f t="shared" si="3"/>
        <v>0</v>
      </c>
      <c r="M15" s="23">
        <v>8</v>
      </c>
      <c r="N15" s="23" t="s">
        <v>185</v>
      </c>
      <c r="O15" s="41"/>
      <c r="P15" s="41"/>
      <c r="Q15" s="42">
        <f t="shared" si="5"/>
        <v>0</v>
      </c>
      <c r="R15" s="42">
        <f t="shared" si="6"/>
        <v>0</v>
      </c>
      <c r="S15" s="41">
        <f t="shared" si="7"/>
        <v>0</v>
      </c>
      <c r="T15" s="43">
        <f t="shared" si="8"/>
        <v>0</v>
      </c>
      <c r="U15" s="41">
        <f t="shared" si="9"/>
        <v>0</v>
      </c>
      <c r="V15" s="44">
        <f t="shared" si="10"/>
        <v>0</v>
      </c>
      <c r="W15" s="44">
        <f t="shared" si="11"/>
        <v>0</v>
      </c>
      <c r="X15" s="44">
        <f t="shared" si="12"/>
        <v>0</v>
      </c>
    </row>
    <row r="16" spans="1:24" ht="24.75" customHeight="1" thickBot="1">
      <c r="A16" s="10" t="s">
        <v>19</v>
      </c>
      <c r="B16" s="33" t="s">
        <v>223</v>
      </c>
      <c r="C16" s="33" t="s">
        <v>180</v>
      </c>
      <c r="D16" s="21">
        <v>50</v>
      </c>
      <c r="E16" s="21" t="s">
        <v>185</v>
      </c>
      <c r="F16" s="21"/>
      <c r="G16" s="21"/>
      <c r="H16" s="38">
        <f t="shared" si="0"/>
        <v>0</v>
      </c>
      <c r="I16" s="38">
        <f t="shared" si="1"/>
        <v>0</v>
      </c>
      <c r="J16" s="29">
        <f t="shared" si="2"/>
        <v>0</v>
      </c>
      <c r="K16" s="38">
        <f t="shared" si="4"/>
        <v>0</v>
      </c>
      <c r="L16" s="29">
        <f t="shared" si="3"/>
        <v>0</v>
      </c>
      <c r="M16" s="23">
        <v>25</v>
      </c>
      <c r="N16" s="23" t="s">
        <v>185</v>
      </c>
      <c r="O16" s="41"/>
      <c r="P16" s="41"/>
      <c r="Q16" s="42">
        <f t="shared" si="5"/>
        <v>0</v>
      </c>
      <c r="R16" s="42">
        <f t="shared" si="6"/>
        <v>0</v>
      </c>
      <c r="S16" s="41">
        <f t="shared" si="7"/>
        <v>0</v>
      </c>
      <c r="T16" s="43">
        <f t="shared" si="8"/>
        <v>0</v>
      </c>
      <c r="U16" s="41">
        <f t="shared" si="9"/>
        <v>0</v>
      </c>
      <c r="V16" s="44">
        <f t="shared" si="10"/>
        <v>0</v>
      </c>
      <c r="W16" s="44">
        <f t="shared" si="11"/>
        <v>0</v>
      </c>
      <c r="X16" s="44">
        <f t="shared" si="12"/>
        <v>0</v>
      </c>
    </row>
    <row r="17" spans="1:24" ht="39" customHeight="1" thickBot="1">
      <c r="A17" s="10" t="s">
        <v>20</v>
      </c>
      <c r="B17" s="33" t="s">
        <v>148</v>
      </c>
      <c r="C17" s="33" t="s">
        <v>182</v>
      </c>
      <c r="D17" s="59">
        <v>119</v>
      </c>
      <c r="E17" s="21" t="s">
        <v>183</v>
      </c>
      <c r="F17" s="21"/>
      <c r="G17" s="21"/>
      <c r="H17" s="38">
        <f t="shared" si="0"/>
        <v>0</v>
      </c>
      <c r="I17" s="38">
        <f t="shared" si="1"/>
        <v>0</v>
      </c>
      <c r="J17" s="29">
        <f t="shared" si="2"/>
        <v>0</v>
      </c>
      <c r="K17" s="38">
        <f t="shared" si="4"/>
        <v>0</v>
      </c>
      <c r="L17" s="29">
        <f t="shared" si="3"/>
        <v>0</v>
      </c>
      <c r="M17" s="23">
        <v>59</v>
      </c>
      <c r="N17" s="23" t="s">
        <v>183</v>
      </c>
      <c r="O17" s="41"/>
      <c r="P17" s="41"/>
      <c r="Q17" s="42">
        <f t="shared" si="5"/>
        <v>0</v>
      </c>
      <c r="R17" s="42">
        <f t="shared" si="6"/>
        <v>0</v>
      </c>
      <c r="S17" s="41">
        <f t="shared" si="7"/>
        <v>0</v>
      </c>
      <c r="T17" s="43">
        <f t="shared" si="8"/>
        <v>0</v>
      </c>
      <c r="U17" s="41">
        <f t="shared" si="9"/>
        <v>0</v>
      </c>
      <c r="V17" s="44">
        <f t="shared" si="10"/>
        <v>0</v>
      </c>
      <c r="W17" s="44">
        <f t="shared" si="11"/>
        <v>0</v>
      </c>
      <c r="X17" s="44">
        <f t="shared" si="12"/>
        <v>0</v>
      </c>
    </row>
    <row r="18" spans="1:24" ht="24.75" customHeight="1" thickBot="1">
      <c r="A18" s="10" t="s">
        <v>85</v>
      </c>
      <c r="B18" s="33" t="s">
        <v>224</v>
      </c>
      <c r="C18" s="33" t="s">
        <v>181</v>
      </c>
      <c r="D18" s="21">
        <v>4</v>
      </c>
      <c r="E18" s="21" t="s">
        <v>185</v>
      </c>
      <c r="F18" s="21"/>
      <c r="G18" s="21"/>
      <c r="H18" s="38">
        <f t="shared" si="0"/>
        <v>0</v>
      </c>
      <c r="I18" s="38">
        <f t="shared" si="1"/>
        <v>0</v>
      </c>
      <c r="J18" s="29">
        <f t="shared" si="2"/>
        <v>0</v>
      </c>
      <c r="K18" s="38">
        <f t="shared" si="4"/>
        <v>0</v>
      </c>
      <c r="L18" s="29">
        <f t="shared" si="3"/>
        <v>0</v>
      </c>
      <c r="M18" s="23">
        <v>2</v>
      </c>
      <c r="N18" s="23" t="s">
        <v>185</v>
      </c>
      <c r="O18" s="41"/>
      <c r="P18" s="41"/>
      <c r="Q18" s="42">
        <f t="shared" si="5"/>
        <v>0</v>
      </c>
      <c r="R18" s="42">
        <f t="shared" si="6"/>
        <v>0</v>
      </c>
      <c r="S18" s="41">
        <f t="shared" si="7"/>
        <v>0</v>
      </c>
      <c r="T18" s="43">
        <f t="shared" si="8"/>
        <v>0</v>
      </c>
      <c r="U18" s="41">
        <f t="shared" si="9"/>
        <v>0</v>
      </c>
      <c r="V18" s="44">
        <f t="shared" si="10"/>
        <v>0</v>
      </c>
      <c r="W18" s="44">
        <f t="shared" si="11"/>
        <v>0</v>
      </c>
      <c r="X18" s="44">
        <f t="shared" si="12"/>
        <v>0</v>
      </c>
    </row>
    <row r="19" spans="1:24" ht="24.75" customHeight="1" thickBot="1">
      <c r="A19" s="10" t="s">
        <v>86</v>
      </c>
      <c r="B19" s="33" t="s">
        <v>225</v>
      </c>
      <c r="C19" s="33"/>
      <c r="D19" s="21">
        <v>30</v>
      </c>
      <c r="E19" s="21" t="s">
        <v>185</v>
      </c>
      <c r="F19" s="21"/>
      <c r="G19" s="21"/>
      <c r="H19" s="38">
        <f t="shared" si="0"/>
        <v>0</v>
      </c>
      <c r="I19" s="38">
        <f t="shared" si="1"/>
        <v>0</v>
      </c>
      <c r="J19" s="29">
        <f t="shared" si="2"/>
        <v>0</v>
      </c>
      <c r="K19" s="38">
        <f t="shared" si="4"/>
        <v>0</v>
      </c>
      <c r="L19" s="29">
        <f t="shared" si="3"/>
        <v>0</v>
      </c>
      <c r="M19" s="23">
        <v>15</v>
      </c>
      <c r="N19" s="23" t="s">
        <v>185</v>
      </c>
      <c r="O19" s="41"/>
      <c r="P19" s="41"/>
      <c r="Q19" s="42">
        <f t="shared" si="5"/>
        <v>0</v>
      </c>
      <c r="R19" s="42">
        <f t="shared" si="6"/>
        <v>0</v>
      </c>
      <c r="S19" s="41">
        <f t="shared" si="7"/>
        <v>0</v>
      </c>
      <c r="T19" s="43">
        <f t="shared" si="8"/>
        <v>0</v>
      </c>
      <c r="U19" s="41">
        <f t="shared" si="9"/>
        <v>0</v>
      </c>
      <c r="V19" s="44">
        <f t="shared" si="10"/>
        <v>0</v>
      </c>
      <c r="W19" s="44">
        <f t="shared" si="11"/>
        <v>0</v>
      </c>
      <c r="X19" s="44">
        <f t="shared" si="12"/>
        <v>0</v>
      </c>
    </row>
    <row r="20" spans="1:24" ht="24.75" customHeight="1" thickBot="1">
      <c r="A20" s="10" t="s">
        <v>21</v>
      </c>
      <c r="B20" s="31" t="s">
        <v>226</v>
      </c>
      <c r="C20" s="31"/>
      <c r="D20" s="21">
        <v>2</v>
      </c>
      <c r="E20" s="21" t="s">
        <v>185</v>
      </c>
      <c r="F20" s="21"/>
      <c r="G20" s="21"/>
      <c r="H20" s="38">
        <f t="shared" si="0"/>
        <v>0</v>
      </c>
      <c r="I20" s="38">
        <f t="shared" si="1"/>
        <v>0</v>
      </c>
      <c r="J20" s="29">
        <f t="shared" si="2"/>
        <v>0</v>
      </c>
      <c r="K20" s="38">
        <f t="shared" si="4"/>
        <v>0</v>
      </c>
      <c r="L20" s="29">
        <f t="shared" si="3"/>
        <v>0</v>
      </c>
      <c r="M20" s="23">
        <v>1</v>
      </c>
      <c r="N20" s="23" t="s">
        <v>185</v>
      </c>
      <c r="O20" s="41"/>
      <c r="P20" s="41"/>
      <c r="Q20" s="42">
        <f t="shared" si="5"/>
        <v>0</v>
      </c>
      <c r="R20" s="42">
        <f t="shared" si="6"/>
        <v>0</v>
      </c>
      <c r="S20" s="41">
        <f t="shared" si="7"/>
        <v>0</v>
      </c>
      <c r="T20" s="43">
        <f t="shared" si="8"/>
        <v>0</v>
      </c>
      <c r="U20" s="41">
        <f t="shared" si="9"/>
        <v>0</v>
      </c>
      <c r="V20" s="44">
        <f t="shared" si="10"/>
        <v>0</v>
      </c>
      <c r="W20" s="44">
        <f t="shared" si="11"/>
        <v>0</v>
      </c>
      <c r="X20" s="44">
        <f t="shared" si="12"/>
        <v>0</v>
      </c>
    </row>
    <row r="21" spans="1:24" ht="24.75" customHeight="1" thickBot="1">
      <c r="A21" s="10" t="s">
        <v>87</v>
      </c>
      <c r="B21" s="31" t="s">
        <v>227</v>
      </c>
      <c r="C21" s="31" t="s">
        <v>181</v>
      </c>
      <c r="D21" s="21">
        <v>24</v>
      </c>
      <c r="E21" s="21" t="s">
        <v>185</v>
      </c>
      <c r="F21" s="21"/>
      <c r="G21" s="21"/>
      <c r="H21" s="38">
        <f t="shared" si="0"/>
        <v>0</v>
      </c>
      <c r="I21" s="38">
        <f t="shared" si="1"/>
        <v>0</v>
      </c>
      <c r="J21" s="29">
        <f t="shared" si="2"/>
        <v>0</v>
      </c>
      <c r="K21" s="38">
        <f t="shared" si="4"/>
        <v>0</v>
      </c>
      <c r="L21" s="29">
        <f t="shared" si="3"/>
        <v>0</v>
      </c>
      <c r="M21" s="23">
        <v>12</v>
      </c>
      <c r="N21" s="23" t="s">
        <v>185</v>
      </c>
      <c r="O21" s="41"/>
      <c r="P21" s="41"/>
      <c r="Q21" s="42">
        <f t="shared" si="5"/>
        <v>0</v>
      </c>
      <c r="R21" s="42">
        <f t="shared" si="6"/>
        <v>0</v>
      </c>
      <c r="S21" s="41">
        <f t="shared" si="7"/>
        <v>0</v>
      </c>
      <c r="T21" s="43">
        <f t="shared" si="8"/>
        <v>0</v>
      </c>
      <c r="U21" s="41">
        <f t="shared" si="9"/>
        <v>0</v>
      </c>
      <c r="V21" s="44">
        <f t="shared" si="10"/>
        <v>0</v>
      </c>
      <c r="W21" s="44">
        <f t="shared" si="11"/>
        <v>0</v>
      </c>
      <c r="X21" s="44">
        <f t="shared" si="12"/>
        <v>0</v>
      </c>
    </row>
    <row r="22" spans="1:24" ht="34.5" customHeight="1" thickBot="1">
      <c r="A22" s="10" t="s">
        <v>88</v>
      </c>
      <c r="B22" s="31" t="s">
        <v>229</v>
      </c>
      <c r="C22" s="31" t="s">
        <v>181</v>
      </c>
      <c r="D22" s="21">
        <v>10</v>
      </c>
      <c r="E22" s="21" t="s">
        <v>185</v>
      </c>
      <c r="F22" s="21"/>
      <c r="G22" s="21"/>
      <c r="H22" s="38">
        <f t="shared" si="0"/>
        <v>0</v>
      </c>
      <c r="I22" s="38">
        <f t="shared" si="1"/>
        <v>0</v>
      </c>
      <c r="J22" s="29">
        <f t="shared" si="2"/>
        <v>0</v>
      </c>
      <c r="K22" s="38">
        <f t="shared" si="4"/>
        <v>0</v>
      </c>
      <c r="L22" s="29">
        <f t="shared" si="3"/>
        <v>0</v>
      </c>
      <c r="M22" s="23">
        <v>5</v>
      </c>
      <c r="N22" s="23" t="s">
        <v>185</v>
      </c>
      <c r="O22" s="41"/>
      <c r="P22" s="41"/>
      <c r="Q22" s="42">
        <f t="shared" si="5"/>
        <v>0</v>
      </c>
      <c r="R22" s="42">
        <f t="shared" si="6"/>
        <v>0</v>
      </c>
      <c r="S22" s="41">
        <f t="shared" si="7"/>
        <v>0</v>
      </c>
      <c r="T22" s="43">
        <f t="shared" si="8"/>
        <v>0</v>
      </c>
      <c r="U22" s="41">
        <f t="shared" si="9"/>
        <v>0</v>
      </c>
      <c r="V22" s="44">
        <f t="shared" si="10"/>
        <v>0</v>
      </c>
      <c r="W22" s="44">
        <f t="shared" si="11"/>
        <v>0</v>
      </c>
      <c r="X22" s="44">
        <f t="shared" si="12"/>
        <v>0</v>
      </c>
    </row>
    <row r="23" spans="1:24" ht="24.75" customHeight="1" thickBot="1">
      <c r="A23" s="10" t="s">
        <v>89</v>
      </c>
      <c r="B23" s="31" t="s">
        <v>141</v>
      </c>
      <c r="C23" s="31"/>
      <c r="D23" s="21">
        <v>12</v>
      </c>
      <c r="E23" s="21" t="s">
        <v>185</v>
      </c>
      <c r="F23" s="21"/>
      <c r="G23" s="21"/>
      <c r="H23" s="38">
        <f t="shared" si="0"/>
        <v>0</v>
      </c>
      <c r="I23" s="38">
        <f t="shared" si="1"/>
        <v>0</v>
      </c>
      <c r="J23" s="29">
        <f t="shared" si="2"/>
        <v>0</v>
      </c>
      <c r="K23" s="38">
        <f t="shared" si="4"/>
        <v>0</v>
      </c>
      <c r="L23" s="29">
        <f t="shared" si="3"/>
        <v>0</v>
      </c>
      <c r="M23" s="23">
        <f>D23/2</f>
        <v>6</v>
      </c>
      <c r="N23" s="23" t="s">
        <v>183</v>
      </c>
      <c r="O23" s="41"/>
      <c r="P23" s="41"/>
      <c r="Q23" s="42">
        <f t="shared" si="5"/>
        <v>0</v>
      </c>
      <c r="R23" s="42">
        <f t="shared" si="6"/>
        <v>0</v>
      </c>
      <c r="S23" s="41">
        <f t="shared" si="7"/>
        <v>0</v>
      </c>
      <c r="T23" s="43">
        <f t="shared" si="8"/>
        <v>0</v>
      </c>
      <c r="U23" s="41">
        <f t="shared" si="9"/>
        <v>0</v>
      </c>
      <c r="V23" s="44">
        <f t="shared" si="10"/>
        <v>0</v>
      </c>
      <c r="W23" s="44">
        <f t="shared" si="11"/>
        <v>0</v>
      </c>
      <c r="X23" s="44">
        <f t="shared" si="12"/>
        <v>0</v>
      </c>
    </row>
    <row r="24" spans="1:24" ht="21.75" customHeight="1" thickBot="1">
      <c r="A24" s="10" t="s">
        <v>90</v>
      </c>
      <c r="B24" s="31" t="s">
        <v>228</v>
      </c>
      <c r="C24" s="31" t="s">
        <v>181</v>
      </c>
      <c r="D24" s="21">
        <v>200</v>
      </c>
      <c r="E24" s="21" t="s">
        <v>185</v>
      </c>
      <c r="F24" s="21"/>
      <c r="G24" s="21"/>
      <c r="H24" s="38">
        <f t="shared" si="0"/>
        <v>0</v>
      </c>
      <c r="I24" s="38">
        <f t="shared" si="1"/>
        <v>0</v>
      </c>
      <c r="J24" s="29">
        <f t="shared" si="2"/>
        <v>0</v>
      </c>
      <c r="K24" s="38">
        <f t="shared" si="4"/>
        <v>0</v>
      </c>
      <c r="L24" s="29">
        <f t="shared" si="3"/>
        <v>0</v>
      </c>
      <c r="M24" s="23">
        <v>100</v>
      </c>
      <c r="N24" s="23" t="s">
        <v>185</v>
      </c>
      <c r="O24" s="41"/>
      <c r="P24" s="41"/>
      <c r="Q24" s="42">
        <f t="shared" si="5"/>
        <v>0</v>
      </c>
      <c r="R24" s="42">
        <f t="shared" si="6"/>
        <v>0</v>
      </c>
      <c r="S24" s="41">
        <f t="shared" si="7"/>
        <v>0</v>
      </c>
      <c r="T24" s="43">
        <f t="shared" si="8"/>
        <v>0</v>
      </c>
      <c r="U24" s="41">
        <f t="shared" si="9"/>
        <v>0</v>
      </c>
      <c r="V24" s="44">
        <f t="shared" si="10"/>
        <v>0</v>
      </c>
      <c r="W24" s="44">
        <f t="shared" si="11"/>
        <v>0</v>
      </c>
      <c r="X24" s="44">
        <f t="shared" si="12"/>
        <v>0</v>
      </c>
    </row>
    <row r="25" spans="1:24" ht="30.75" customHeight="1" thickBot="1">
      <c r="A25" s="10" t="s">
        <v>22</v>
      </c>
      <c r="B25" s="31" t="s">
        <v>230</v>
      </c>
      <c r="C25" s="31" t="s">
        <v>181</v>
      </c>
      <c r="D25" s="21">
        <v>124</v>
      </c>
      <c r="E25" s="21" t="s">
        <v>185</v>
      </c>
      <c r="F25" s="21"/>
      <c r="G25" s="21"/>
      <c r="H25" s="38">
        <f t="shared" si="0"/>
        <v>0</v>
      </c>
      <c r="I25" s="38">
        <f t="shared" si="1"/>
        <v>0</v>
      </c>
      <c r="J25" s="29">
        <f t="shared" si="2"/>
        <v>0</v>
      </c>
      <c r="K25" s="38">
        <f t="shared" si="4"/>
        <v>0</v>
      </c>
      <c r="L25" s="29">
        <f t="shared" si="3"/>
        <v>0</v>
      </c>
      <c r="M25" s="23">
        <v>62</v>
      </c>
      <c r="N25" s="23" t="s">
        <v>185</v>
      </c>
      <c r="O25" s="41"/>
      <c r="P25" s="41"/>
      <c r="Q25" s="42">
        <f t="shared" si="5"/>
        <v>0</v>
      </c>
      <c r="R25" s="42">
        <f t="shared" si="6"/>
        <v>0</v>
      </c>
      <c r="S25" s="41">
        <f t="shared" si="7"/>
        <v>0</v>
      </c>
      <c r="T25" s="43">
        <f t="shared" si="8"/>
        <v>0</v>
      </c>
      <c r="U25" s="41">
        <f t="shared" si="9"/>
        <v>0</v>
      </c>
      <c r="V25" s="44">
        <f t="shared" si="10"/>
        <v>0</v>
      </c>
      <c r="W25" s="44">
        <f t="shared" si="11"/>
        <v>0</v>
      </c>
      <c r="X25" s="44">
        <f t="shared" si="12"/>
        <v>0</v>
      </c>
    </row>
    <row r="26" spans="1:24" ht="34.5" customHeight="1" thickBot="1">
      <c r="A26" s="10" t="s">
        <v>91</v>
      </c>
      <c r="B26" s="31" t="s">
        <v>231</v>
      </c>
      <c r="C26" s="31" t="s">
        <v>181</v>
      </c>
      <c r="D26" s="21">
        <v>240</v>
      </c>
      <c r="E26" s="21" t="s">
        <v>185</v>
      </c>
      <c r="F26" s="21"/>
      <c r="G26" s="21"/>
      <c r="H26" s="38">
        <f t="shared" si="0"/>
        <v>0</v>
      </c>
      <c r="I26" s="38">
        <f t="shared" si="1"/>
        <v>0</v>
      </c>
      <c r="J26" s="29">
        <f t="shared" si="2"/>
        <v>0</v>
      </c>
      <c r="K26" s="38">
        <f t="shared" si="4"/>
        <v>0</v>
      </c>
      <c r="L26" s="29">
        <f t="shared" si="3"/>
        <v>0</v>
      </c>
      <c r="M26" s="23">
        <v>120</v>
      </c>
      <c r="N26" s="23" t="s">
        <v>185</v>
      </c>
      <c r="O26" s="41"/>
      <c r="P26" s="41"/>
      <c r="Q26" s="42">
        <f t="shared" si="5"/>
        <v>0</v>
      </c>
      <c r="R26" s="42">
        <f t="shared" si="6"/>
        <v>0</v>
      </c>
      <c r="S26" s="41">
        <f t="shared" si="7"/>
        <v>0</v>
      </c>
      <c r="T26" s="43">
        <f t="shared" si="8"/>
        <v>0</v>
      </c>
      <c r="U26" s="41">
        <f t="shared" si="9"/>
        <v>0</v>
      </c>
      <c r="V26" s="44">
        <f t="shared" si="10"/>
        <v>0</v>
      </c>
      <c r="W26" s="44">
        <f t="shared" si="11"/>
        <v>0</v>
      </c>
      <c r="X26" s="44">
        <f t="shared" si="12"/>
        <v>0</v>
      </c>
    </row>
    <row r="27" spans="1:24" ht="35.25" customHeight="1" thickBot="1">
      <c r="A27" s="10" t="s">
        <v>23</v>
      </c>
      <c r="B27" s="31" t="s">
        <v>232</v>
      </c>
      <c r="C27" s="31" t="s">
        <v>181</v>
      </c>
      <c r="D27" s="21">
        <v>4</v>
      </c>
      <c r="E27" s="21" t="s">
        <v>185</v>
      </c>
      <c r="F27" s="21"/>
      <c r="G27" s="21"/>
      <c r="H27" s="38">
        <f t="shared" si="0"/>
        <v>0</v>
      </c>
      <c r="I27" s="38">
        <f t="shared" si="1"/>
        <v>0</v>
      </c>
      <c r="J27" s="29">
        <f t="shared" si="2"/>
        <v>0</v>
      </c>
      <c r="K27" s="38">
        <f t="shared" si="4"/>
        <v>0</v>
      </c>
      <c r="L27" s="29">
        <f t="shared" si="3"/>
        <v>0</v>
      </c>
      <c r="M27" s="23">
        <v>2</v>
      </c>
      <c r="N27" s="23" t="s">
        <v>185</v>
      </c>
      <c r="O27" s="41"/>
      <c r="P27" s="41"/>
      <c r="Q27" s="42">
        <f t="shared" si="5"/>
        <v>0</v>
      </c>
      <c r="R27" s="42">
        <f t="shared" si="6"/>
        <v>0</v>
      </c>
      <c r="S27" s="41">
        <f t="shared" si="7"/>
        <v>0</v>
      </c>
      <c r="T27" s="43">
        <f t="shared" si="8"/>
        <v>0</v>
      </c>
      <c r="U27" s="41">
        <f t="shared" si="9"/>
        <v>0</v>
      </c>
      <c r="V27" s="44">
        <f t="shared" si="10"/>
        <v>0</v>
      </c>
      <c r="W27" s="44">
        <f t="shared" si="11"/>
        <v>0</v>
      </c>
      <c r="X27" s="44">
        <f t="shared" si="12"/>
        <v>0</v>
      </c>
    </row>
    <row r="28" spans="1:24" ht="42" customHeight="1" thickBot="1">
      <c r="A28" s="10" t="s">
        <v>24</v>
      </c>
      <c r="B28" s="31" t="s">
        <v>233</v>
      </c>
      <c r="C28" s="31" t="s">
        <v>181</v>
      </c>
      <c r="D28" s="21">
        <v>232</v>
      </c>
      <c r="E28" s="21" t="s">
        <v>185</v>
      </c>
      <c r="F28" s="21"/>
      <c r="G28" s="21"/>
      <c r="H28" s="38">
        <f t="shared" si="0"/>
        <v>0</v>
      </c>
      <c r="I28" s="38">
        <f t="shared" si="1"/>
        <v>0</v>
      </c>
      <c r="J28" s="29">
        <f t="shared" si="2"/>
        <v>0</v>
      </c>
      <c r="K28" s="38">
        <f t="shared" si="4"/>
        <v>0</v>
      </c>
      <c r="L28" s="29">
        <f t="shared" si="3"/>
        <v>0</v>
      </c>
      <c r="M28" s="23">
        <v>116</v>
      </c>
      <c r="N28" s="23" t="s">
        <v>185</v>
      </c>
      <c r="O28" s="41"/>
      <c r="P28" s="41"/>
      <c r="Q28" s="42">
        <f t="shared" si="5"/>
        <v>0</v>
      </c>
      <c r="R28" s="42">
        <f t="shared" si="6"/>
        <v>0</v>
      </c>
      <c r="S28" s="41">
        <f t="shared" si="7"/>
        <v>0</v>
      </c>
      <c r="T28" s="43">
        <f t="shared" si="8"/>
        <v>0</v>
      </c>
      <c r="U28" s="41">
        <f t="shared" si="9"/>
        <v>0</v>
      </c>
      <c r="V28" s="44">
        <f t="shared" si="10"/>
        <v>0</v>
      </c>
      <c r="W28" s="44">
        <f t="shared" si="11"/>
        <v>0</v>
      </c>
      <c r="X28" s="44">
        <f t="shared" si="12"/>
        <v>0</v>
      </c>
    </row>
    <row r="29" spans="1:24" ht="28.5" customHeight="1" thickBot="1">
      <c r="A29" s="10" t="s">
        <v>25</v>
      </c>
      <c r="B29" s="31" t="s">
        <v>234</v>
      </c>
      <c r="C29" s="31" t="s">
        <v>184</v>
      </c>
      <c r="D29" s="21">
        <v>88</v>
      </c>
      <c r="E29" s="21" t="s">
        <v>185</v>
      </c>
      <c r="F29" s="21"/>
      <c r="G29" s="21"/>
      <c r="H29" s="38">
        <f t="shared" si="0"/>
        <v>0</v>
      </c>
      <c r="I29" s="38">
        <f t="shared" si="1"/>
        <v>0</v>
      </c>
      <c r="J29" s="29">
        <f t="shared" si="2"/>
        <v>0</v>
      </c>
      <c r="K29" s="38">
        <f t="shared" si="4"/>
        <v>0</v>
      </c>
      <c r="L29" s="29">
        <f t="shared" si="3"/>
        <v>0</v>
      </c>
      <c r="M29" s="23">
        <v>44</v>
      </c>
      <c r="N29" s="23" t="s">
        <v>185</v>
      </c>
      <c r="O29" s="41"/>
      <c r="P29" s="41"/>
      <c r="Q29" s="42">
        <f t="shared" si="5"/>
        <v>0</v>
      </c>
      <c r="R29" s="42">
        <f t="shared" si="6"/>
        <v>0</v>
      </c>
      <c r="S29" s="41">
        <f t="shared" si="7"/>
        <v>0</v>
      </c>
      <c r="T29" s="43">
        <f t="shared" si="8"/>
        <v>0</v>
      </c>
      <c r="U29" s="41">
        <f t="shared" si="9"/>
        <v>0</v>
      </c>
      <c r="V29" s="44">
        <f t="shared" si="10"/>
        <v>0</v>
      </c>
      <c r="W29" s="44">
        <f t="shared" si="11"/>
        <v>0</v>
      </c>
      <c r="X29" s="44">
        <f t="shared" si="12"/>
        <v>0</v>
      </c>
    </row>
    <row r="30" spans="1:24" ht="24.75" customHeight="1" thickBot="1">
      <c r="A30" s="10" t="s">
        <v>92</v>
      </c>
      <c r="B30" s="31" t="s">
        <v>235</v>
      </c>
      <c r="C30" s="31"/>
      <c r="D30" s="30">
        <v>8</v>
      </c>
      <c r="E30" s="21" t="s">
        <v>185</v>
      </c>
      <c r="F30" s="29"/>
      <c r="G30" s="26"/>
      <c r="H30" s="38">
        <f t="shared" si="0"/>
        <v>0</v>
      </c>
      <c r="I30" s="38">
        <f t="shared" si="1"/>
        <v>0</v>
      </c>
      <c r="J30" s="29">
        <f t="shared" si="2"/>
        <v>0</v>
      </c>
      <c r="K30" s="38">
        <f t="shared" si="4"/>
        <v>0</v>
      </c>
      <c r="L30" s="29">
        <f t="shared" si="3"/>
        <v>0</v>
      </c>
      <c r="M30" s="23">
        <v>4</v>
      </c>
      <c r="N30" s="23" t="s">
        <v>185</v>
      </c>
      <c r="O30" s="41"/>
      <c r="P30" s="41"/>
      <c r="Q30" s="42">
        <f t="shared" si="5"/>
        <v>0</v>
      </c>
      <c r="R30" s="42">
        <f t="shared" si="6"/>
        <v>0</v>
      </c>
      <c r="S30" s="41">
        <f t="shared" si="7"/>
        <v>0</v>
      </c>
      <c r="T30" s="43">
        <f t="shared" si="8"/>
        <v>0</v>
      </c>
      <c r="U30" s="41">
        <f t="shared" si="9"/>
        <v>0</v>
      </c>
      <c r="V30" s="44">
        <f t="shared" si="10"/>
        <v>0</v>
      </c>
      <c r="W30" s="44">
        <f t="shared" si="11"/>
        <v>0</v>
      </c>
      <c r="X30" s="44">
        <f t="shared" si="12"/>
        <v>0</v>
      </c>
    </row>
    <row r="31" spans="1:24" ht="39" customHeight="1" thickBot="1">
      <c r="A31" s="10" t="s">
        <v>93</v>
      </c>
      <c r="B31" s="31" t="s">
        <v>236</v>
      </c>
      <c r="C31" s="31"/>
      <c r="D31" s="30">
        <v>6</v>
      </c>
      <c r="E31" s="21" t="s">
        <v>185</v>
      </c>
      <c r="F31" s="29"/>
      <c r="G31" s="26"/>
      <c r="H31" s="38">
        <f t="shared" si="0"/>
        <v>0</v>
      </c>
      <c r="I31" s="38">
        <f t="shared" si="1"/>
        <v>0</v>
      </c>
      <c r="J31" s="29">
        <f t="shared" si="2"/>
        <v>0</v>
      </c>
      <c r="K31" s="38">
        <f t="shared" si="4"/>
        <v>0</v>
      </c>
      <c r="L31" s="29">
        <f t="shared" si="3"/>
        <v>0</v>
      </c>
      <c r="M31" s="23">
        <v>3</v>
      </c>
      <c r="N31" s="23" t="s">
        <v>185</v>
      </c>
      <c r="O31" s="41"/>
      <c r="P31" s="41"/>
      <c r="Q31" s="42">
        <f t="shared" si="5"/>
        <v>0</v>
      </c>
      <c r="R31" s="42">
        <f t="shared" si="6"/>
        <v>0</v>
      </c>
      <c r="S31" s="41">
        <f t="shared" si="7"/>
        <v>0</v>
      </c>
      <c r="T31" s="43">
        <f t="shared" si="8"/>
        <v>0</v>
      </c>
      <c r="U31" s="41">
        <f t="shared" si="9"/>
        <v>0</v>
      </c>
      <c r="V31" s="44">
        <f t="shared" si="10"/>
        <v>0</v>
      </c>
      <c r="W31" s="44">
        <f t="shared" si="11"/>
        <v>0</v>
      </c>
      <c r="X31" s="44">
        <f t="shared" si="12"/>
        <v>0</v>
      </c>
    </row>
    <row r="32" spans="1:24" ht="24.75" customHeight="1" thickBot="1">
      <c r="A32" s="10" t="s">
        <v>26</v>
      </c>
      <c r="B32" s="31" t="s">
        <v>238</v>
      </c>
      <c r="C32" s="31"/>
      <c r="D32" s="21">
        <v>4</v>
      </c>
      <c r="E32" s="21" t="s">
        <v>185</v>
      </c>
      <c r="F32" s="21"/>
      <c r="G32" s="21"/>
      <c r="H32" s="38">
        <f t="shared" si="0"/>
        <v>0</v>
      </c>
      <c r="I32" s="38">
        <f t="shared" si="1"/>
        <v>0</v>
      </c>
      <c r="J32" s="29">
        <f t="shared" si="2"/>
        <v>0</v>
      </c>
      <c r="K32" s="38">
        <f t="shared" si="4"/>
        <v>0</v>
      </c>
      <c r="L32" s="29">
        <f t="shared" si="3"/>
        <v>0</v>
      </c>
      <c r="M32" s="23">
        <v>2</v>
      </c>
      <c r="N32" s="23" t="s">
        <v>185</v>
      </c>
      <c r="O32" s="41"/>
      <c r="P32" s="41"/>
      <c r="Q32" s="42">
        <f t="shared" si="5"/>
        <v>0</v>
      </c>
      <c r="R32" s="42">
        <f t="shared" si="6"/>
        <v>0</v>
      </c>
      <c r="S32" s="41">
        <f t="shared" si="7"/>
        <v>0</v>
      </c>
      <c r="T32" s="43">
        <f t="shared" si="8"/>
        <v>0</v>
      </c>
      <c r="U32" s="41">
        <f t="shared" si="9"/>
        <v>0</v>
      </c>
      <c r="V32" s="44">
        <f t="shared" si="10"/>
        <v>0</v>
      </c>
      <c r="W32" s="44">
        <f t="shared" si="11"/>
        <v>0</v>
      </c>
      <c r="X32" s="44">
        <f t="shared" si="12"/>
        <v>0</v>
      </c>
    </row>
    <row r="33" spans="1:24" ht="24.75" customHeight="1" thickBot="1">
      <c r="A33" s="10" t="s">
        <v>27</v>
      </c>
      <c r="B33" s="31" t="s">
        <v>237</v>
      </c>
      <c r="C33" s="31"/>
      <c r="D33" s="21">
        <v>32</v>
      </c>
      <c r="E33" s="21" t="s">
        <v>183</v>
      </c>
      <c r="F33" s="21"/>
      <c r="G33" s="21"/>
      <c r="H33" s="38">
        <f t="shared" si="0"/>
        <v>0</v>
      </c>
      <c r="I33" s="38">
        <f t="shared" si="1"/>
        <v>0</v>
      </c>
      <c r="J33" s="29">
        <f t="shared" si="2"/>
        <v>0</v>
      </c>
      <c r="K33" s="38">
        <f t="shared" si="4"/>
        <v>0</v>
      </c>
      <c r="L33" s="29">
        <f t="shared" si="3"/>
        <v>0</v>
      </c>
      <c r="M33" s="23">
        <v>16</v>
      </c>
      <c r="N33" s="23" t="s">
        <v>183</v>
      </c>
      <c r="O33" s="41"/>
      <c r="P33" s="41"/>
      <c r="Q33" s="42">
        <f t="shared" si="5"/>
        <v>0</v>
      </c>
      <c r="R33" s="42">
        <f t="shared" si="6"/>
        <v>0</v>
      </c>
      <c r="S33" s="41">
        <f t="shared" si="7"/>
        <v>0</v>
      </c>
      <c r="T33" s="43">
        <f t="shared" si="8"/>
        <v>0</v>
      </c>
      <c r="U33" s="41">
        <f t="shared" si="9"/>
        <v>0</v>
      </c>
      <c r="V33" s="44">
        <f t="shared" si="10"/>
        <v>0</v>
      </c>
      <c r="W33" s="44">
        <f t="shared" si="11"/>
        <v>0</v>
      </c>
      <c r="X33" s="44">
        <f t="shared" si="12"/>
        <v>0</v>
      </c>
    </row>
    <row r="34" spans="1:24" ht="41.25" customHeight="1" thickBot="1">
      <c r="A34" s="10" t="s">
        <v>172</v>
      </c>
      <c r="B34" s="31" t="s">
        <v>239</v>
      </c>
      <c r="C34" s="31" t="s">
        <v>181</v>
      </c>
      <c r="D34" s="21">
        <v>32</v>
      </c>
      <c r="E34" s="21" t="s">
        <v>183</v>
      </c>
      <c r="F34" s="21"/>
      <c r="G34" s="21"/>
      <c r="H34" s="38">
        <f t="shared" si="0"/>
        <v>0</v>
      </c>
      <c r="I34" s="38">
        <f t="shared" si="1"/>
        <v>0</v>
      </c>
      <c r="J34" s="29">
        <f t="shared" si="2"/>
        <v>0</v>
      </c>
      <c r="K34" s="38">
        <f t="shared" si="4"/>
        <v>0</v>
      </c>
      <c r="L34" s="29">
        <f t="shared" si="3"/>
        <v>0</v>
      </c>
      <c r="M34" s="23">
        <f>D34/2</f>
        <v>16</v>
      </c>
      <c r="N34" s="23" t="s">
        <v>183</v>
      </c>
      <c r="O34" s="41"/>
      <c r="P34" s="41"/>
      <c r="Q34" s="42">
        <f t="shared" si="5"/>
        <v>0</v>
      </c>
      <c r="R34" s="42">
        <f t="shared" si="6"/>
        <v>0</v>
      </c>
      <c r="S34" s="41">
        <f t="shared" si="7"/>
        <v>0</v>
      </c>
      <c r="T34" s="43">
        <f t="shared" si="8"/>
        <v>0</v>
      </c>
      <c r="U34" s="41">
        <f t="shared" si="9"/>
        <v>0</v>
      </c>
      <c r="V34" s="44">
        <f t="shared" si="10"/>
        <v>0</v>
      </c>
      <c r="W34" s="44">
        <f t="shared" si="11"/>
        <v>0</v>
      </c>
      <c r="X34" s="44">
        <f t="shared" si="12"/>
        <v>0</v>
      </c>
    </row>
    <row r="35" spans="1:24" ht="24.75" customHeight="1" thickBot="1">
      <c r="A35" s="10" t="s">
        <v>173</v>
      </c>
      <c r="B35" s="31" t="s">
        <v>240</v>
      </c>
      <c r="C35" s="31"/>
      <c r="D35" s="59">
        <v>28</v>
      </c>
      <c r="E35" s="21" t="s">
        <v>185</v>
      </c>
      <c r="F35" s="21"/>
      <c r="G35" s="21"/>
      <c r="H35" s="38">
        <f t="shared" si="0"/>
        <v>0</v>
      </c>
      <c r="I35" s="38">
        <f t="shared" si="1"/>
        <v>0</v>
      </c>
      <c r="J35" s="29">
        <f t="shared" si="2"/>
        <v>0</v>
      </c>
      <c r="K35" s="38">
        <f t="shared" si="4"/>
        <v>0</v>
      </c>
      <c r="L35" s="29">
        <f t="shared" si="3"/>
        <v>0</v>
      </c>
      <c r="M35" s="23">
        <v>14</v>
      </c>
      <c r="N35" s="23" t="s">
        <v>185</v>
      </c>
      <c r="O35" s="41"/>
      <c r="P35" s="41"/>
      <c r="Q35" s="42">
        <f t="shared" si="5"/>
        <v>0</v>
      </c>
      <c r="R35" s="42">
        <f t="shared" si="6"/>
        <v>0</v>
      </c>
      <c r="S35" s="41">
        <f t="shared" si="7"/>
        <v>0</v>
      </c>
      <c r="T35" s="43">
        <f t="shared" si="8"/>
        <v>0</v>
      </c>
      <c r="U35" s="41">
        <f t="shared" si="9"/>
        <v>0</v>
      </c>
      <c r="V35" s="44">
        <f t="shared" si="10"/>
        <v>0</v>
      </c>
      <c r="W35" s="44">
        <f t="shared" si="11"/>
        <v>0</v>
      </c>
      <c r="X35" s="44">
        <f t="shared" si="12"/>
        <v>0</v>
      </c>
    </row>
    <row r="36" spans="1:24" ht="24.75" customHeight="1" thickBot="1">
      <c r="A36" s="10" t="s">
        <v>174</v>
      </c>
      <c r="B36" s="31" t="s">
        <v>241</v>
      </c>
      <c r="C36" s="31"/>
      <c r="D36" s="21">
        <v>8</v>
      </c>
      <c r="E36" s="21" t="s">
        <v>185</v>
      </c>
      <c r="F36" s="21"/>
      <c r="G36" s="21"/>
      <c r="H36" s="38">
        <f t="shared" si="0"/>
        <v>0</v>
      </c>
      <c r="I36" s="38">
        <f t="shared" si="1"/>
        <v>0</v>
      </c>
      <c r="J36" s="29">
        <f t="shared" si="2"/>
        <v>0</v>
      </c>
      <c r="K36" s="38">
        <f t="shared" si="4"/>
        <v>0</v>
      </c>
      <c r="L36" s="29">
        <f t="shared" si="3"/>
        <v>0</v>
      </c>
      <c r="M36" s="23">
        <v>4</v>
      </c>
      <c r="N36" s="23" t="s">
        <v>185</v>
      </c>
      <c r="O36" s="41"/>
      <c r="P36" s="41"/>
      <c r="Q36" s="42">
        <f t="shared" si="5"/>
        <v>0</v>
      </c>
      <c r="R36" s="42">
        <f t="shared" si="6"/>
        <v>0</v>
      </c>
      <c r="S36" s="41">
        <f t="shared" si="7"/>
        <v>0</v>
      </c>
      <c r="T36" s="43">
        <f t="shared" si="8"/>
        <v>0</v>
      </c>
      <c r="U36" s="41">
        <f t="shared" si="9"/>
        <v>0</v>
      </c>
      <c r="V36" s="44">
        <f t="shared" si="10"/>
        <v>0</v>
      </c>
      <c r="W36" s="44">
        <f t="shared" si="11"/>
        <v>0</v>
      </c>
      <c r="X36" s="44">
        <f t="shared" si="12"/>
        <v>0</v>
      </c>
    </row>
    <row r="37" spans="1:24" ht="24.75" customHeight="1" thickBot="1">
      <c r="A37" s="10" t="s">
        <v>175</v>
      </c>
      <c r="B37" s="33" t="s">
        <v>242</v>
      </c>
      <c r="C37" s="33"/>
      <c r="D37" s="21">
        <v>16</v>
      </c>
      <c r="E37" s="21" t="s">
        <v>183</v>
      </c>
      <c r="F37" s="21"/>
      <c r="G37" s="21"/>
      <c r="H37" s="38">
        <f t="shared" si="0"/>
        <v>0</v>
      </c>
      <c r="I37" s="38">
        <f t="shared" si="1"/>
        <v>0</v>
      </c>
      <c r="J37" s="29">
        <f t="shared" si="2"/>
        <v>0</v>
      </c>
      <c r="K37" s="38">
        <f t="shared" si="4"/>
        <v>0</v>
      </c>
      <c r="L37" s="29">
        <f t="shared" si="3"/>
        <v>0</v>
      </c>
      <c r="M37" s="23">
        <v>8</v>
      </c>
      <c r="N37" s="23" t="s">
        <v>185</v>
      </c>
      <c r="O37" s="41"/>
      <c r="P37" s="41"/>
      <c r="Q37" s="42">
        <f>O37*P37</f>
        <v>0</v>
      </c>
      <c r="R37" s="42">
        <f>O37+Q37</f>
        <v>0</v>
      </c>
      <c r="S37" s="41">
        <f>O37*M37</f>
        <v>0</v>
      </c>
      <c r="T37" s="43">
        <f t="shared" si="8"/>
        <v>0</v>
      </c>
      <c r="U37" s="41">
        <f>R37*M37</f>
        <v>0</v>
      </c>
      <c r="V37" s="44">
        <f t="shared" si="10"/>
        <v>0</v>
      </c>
      <c r="W37" s="44">
        <f t="shared" si="11"/>
        <v>0</v>
      </c>
      <c r="X37" s="44">
        <f t="shared" si="12"/>
        <v>0</v>
      </c>
    </row>
    <row r="38" spans="1:24" ht="24" customHeight="1" thickBot="1">
      <c r="A38" s="72" t="s">
        <v>28</v>
      </c>
      <c r="B38" s="73"/>
      <c r="C38" s="73"/>
      <c r="D38" s="11"/>
      <c r="E38" s="11"/>
      <c r="F38" s="12"/>
      <c r="G38" s="13"/>
      <c r="H38" s="12"/>
      <c r="I38" s="12"/>
      <c r="J38" s="14">
        <f>SUM(J6:J37)</f>
        <v>0</v>
      </c>
      <c r="K38" s="14">
        <f>SUM(K6:K37)</f>
        <v>0</v>
      </c>
      <c r="L38" s="14">
        <f>SUM(L6:L37)</f>
        <v>0</v>
      </c>
      <c r="M38" s="14"/>
      <c r="N38" s="14"/>
      <c r="O38" s="14"/>
      <c r="P38" s="14"/>
      <c r="Q38" s="14"/>
      <c r="R38" s="14"/>
      <c r="S38" s="14">
        <f aca="true" t="shared" si="13" ref="S38:X38">SUM(S6:S37)</f>
        <v>0</v>
      </c>
      <c r="T38" s="14">
        <f t="shared" si="13"/>
        <v>0</v>
      </c>
      <c r="U38" s="14" t="e">
        <f>SUM(U:U37)</f>
        <v>#NAME?</v>
      </c>
      <c r="V38" s="14">
        <f t="shared" si="13"/>
        <v>0</v>
      </c>
      <c r="W38" s="14">
        <f t="shared" si="13"/>
        <v>0</v>
      </c>
      <c r="X38" s="14">
        <f t="shared" si="13"/>
        <v>0</v>
      </c>
    </row>
    <row r="39" spans="1:11" ht="12.75">
      <c r="A39" s="6"/>
      <c r="B39" s="40"/>
      <c r="C39" s="40"/>
      <c r="D39" s="6"/>
      <c r="E39" s="6"/>
      <c r="F39" s="7"/>
      <c r="G39" s="8"/>
      <c r="H39" s="9"/>
      <c r="I39" s="9"/>
      <c r="J39" s="9"/>
      <c r="K39" s="9"/>
    </row>
    <row r="40" spans="1:11" ht="12.75">
      <c r="A40" s="6"/>
      <c r="B40" s="40"/>
      <c r="C40" s="40"/>
      <c r="D40" s="6"/>
      <c r="E40" s="6"/>
      <c r="F40" s="7"/>
      <c r="G40" s="8"/>
      <c r="H40" s="9"/>
      <c r="I40" s="9"/>
      <c r="J40" s="9"/>
      <c r="K40" s="9"/>
    </row>
    <row r="41" spans="1:11" ht="12.75">
      <c r="A41" s="6"/>
      <c r="B41" s="40"/>
      <c r="C41" s="40"/>
      <c r="D41" s="6"/>
      <c r="E41" s="6"/>
      <c r="F41" s="7"/>
      <c r="G41" s="8"/>
      <c r="H41" s="9"/>
      <c r="I41" s="9"/>
      <c r="J41" s="9"/>
      <c r="K41" s="9"/>
    </row>
    <row r="45" ht="12.75">
      <c r="A45" t="s">
        <v>30</v>
      </c>
    </row>
    <row r="47" ht="12.75">
      <c r="I47" t="s">
        <v>34</v>
      </c>
    </row>
    <row r="49" ht="12.75">
      <c r="I49" s="18" t="s">
        <v>35</v>
      </c>
    </row>
  </sheetData>
  <sheetProtection/>
  <mergeCells count="3">
    <mergeCell ref="A1:L3"/>
    <mergeCell ref="D4:L4"/>
    <mergeCell ref="M4:U4"/>
  </mergeCells>
  <printOptions/>
  <pageMargins left="0.29" right="0.17" top="1" bottom="1" header="0.5" footer="0.5"/>
  <pageSetup fitToHeight="0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zoomScale="87" zoomScaleNormal="87" zoomScalePageLayoutView="0" workbookViewId="0" topLeftCell="C19">
      <selection activeCell="T31" sqref="T31"/>
    </sheetView>
  </sheetViews>
  <sheetFormatPr defaultColWidth="9.140625" defaultRowHeight="12.75"/>
  <cols>
    <col min="1" max="1" width="5.00390625" style="39" bestFit="1" customWidth="1"/>
    <col min="2" max="2" width="34.00390625" style="0" bestFit="1" customWidth="1"/>
    <col min="3" max="3" width="34.00390625" style="85" customWidth="1"/>
    <col min="4" max="4" width="14.8515625" style="0" customWidth="1"/>
    <col min="5" max="5" width="6.421875" style="0" customWidth="1"/>
    <col min="6" max="6" width="10.7109375" style="0" customWidth="1"/>
    <col min="7" max="7" width="6.421875" style="0" customWidth="1"/>
    <col min="8" max="8" width="11.28125" style="0" customWidth="1"/>
    <col min="9" max="9" width="12.421875" style="0" customWidth="1"/>
    <col min="10" max="10" width="15.140625" style="0" customWidth="1"/>
    <col min="11" max="11" width="15.421875" style="0" customWidth="1"/>
    <col min="12" max="12" width="14.7109375" style="0" customWidth="1"/>
  </cols>
  <sheetData>
    <row r="1" spans="1:12" ht="12.75">
      <c r="A1" s="98" t="s">
        <v>107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3.5" thickBo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21" ht="15" thickBot="1">
      <c r="A4" s="93"/>
      <c r="D4" s="100" t="s">
        <v>36</v>
      </c>
      <c r="E4" s="101"/>
      <c r="F4" s="101"/>
      <c r="G4" s="101"/>
      <c r="H4" s="101"/>
      <c r="I4" s="101"/>
      <c r="J4" s="101"/>
      <c r="K4" s="101"/>
      <c r="L4" s="102"/>
      <c r="M4" s="103" t="s">
        <v>37</v>
      </c>
      <c r="N4" s="104"/>
      <c r="O4" s="104"/>
      <c r="P4" s="104"/>
      <c r="Q4" s="104"/>
      <c r="R4" s="104"/>
      <c r="S4" s="104"/>
      <c r="T4" s="104"/>
      <c r="U4" s="105"/>
    </row>
    <row r="5" spans="1:24" ht="77.25" thickBot="1">
      <c r="A5" s="31" t="s">
        <v>0</v>
      </c>
      <c r="B5" s="20" t="s">
        <v>29</v>
      </c>
      <c r="C5" s="20"/>
      <c r="D5" s="21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2" t="s">
        <v>7</v>
      </c>
      <c r="L5" s="21" t="s">
        <v>8</v>
      </c>
      <c r="M5" s="23" t="s">
        <v>38</v>
      </c>
      <c r="N5" s="23" t="s">
        <v>1</v>
      </c>
      <c r="O5" s="23" t="s">
        <v>2</v>
      </c>
      <c r="P5" s="23" t="s">
        <v>3</v>
      </c>
      <c r="Q5" s="23" t="s">
        <v>4</v>
      </c>
      <c r="R5" s="23" t="s">
        <v>5</v>
      </c>
      <c r="S5" s="23" t="s">
        <v>6</v>
      </c>
      <c r="T5" s="24" t="s">
        <v>7</v>
      </c>
      <c r="U5" s="23" t="s">
        <v>8</v>
      </c>
      <c r="V5" s="25" t="s">
        <v>39</v>
      </c>
      <c r="W5" s="25" t="s">
        <v>40</v>
      </c>
      <c r="X5" s="25" t="s">
        <v>41</v>
      </c>
    </row>
    <row r="6" spans="1:24" ht="27.75" customHeight="1" thickBot="1">
      <c r="A6" s="94" t="s">
        <v>9</v>
      </c>
      <c r="B6" s="31" t="s">
        <v>144</v>
      </c>
      <c r="C6" s="31" t="s">
        <v>209</v>
      </c>
      <c r="D6" s="21">
        <v>110</v>
      </c>
      <c r="E6" s="21" t="s">
        <v>185</v>
      </c>
      <c r="F6" s="21"/>
      <c r="G6" s="21"/>
      <c r="H6" s="38">
        <f>G6*F6</f>
        <v>0</v>
      </c>
      <c r="I6" s="38">
        <f>H6+F6</f>
        <v>0</v>
      </c>
      <c r="J6" s="29">
        <f>D6*F6</f>
        <v>0</v>
      </c>
      <c r="K6" s="58">
        <f>H6*D6</f>
        <v>0</v>
      </c>
      <c r="L6" s="29">
        <f>I6*D6</f>
        <v>0</v>
      </c>
      <c r="M6" s="23">
        <f>D6/2</f>
        <v>55</v>
      </c>
      <c r="N6" s="42" t="s">
        <v>185</v>
      </c>
      <c r="O6" s="42"/>
      <c r="P6" s="42"/>
      <c r="Q6" s="42">
        <f>P6*O6</f>
        <v>0</v>
      </c>
      <c r="R6" s="42">
        <f>Q6+O6</f>
        <v>0</v>
      </c>
      <c r="S6" s="41">
        <f>O6*M6</f>
        <v>0</v>
      </c>
      <c r="T6" s="43">
        <f>Q6*M6</f>
        <v>0</v>
      </c>
      <c r="U6" s="41">
        <f>R6*M6</f>
        <v>0</v>
      </c>
      <c r="V6" s="66">
        <f>S6+J6</f>
        <v>0</v>
      </c>
      <c r="W6" s="66">
        <f>T6+K6</f>
        <v>0</v>
      </c>
      <c r="X6" s="66">
        <f>U6+L6</f>
        <v>0</v>
      </c>
    </row>
    <row r="7" spans="1:24" ht="27.75" customHeight="1" thickBot="1">
      <c r="A7" s="94" t="s">
        <v>10</v>
      </c>
      <c r="B7" s="31" t="s">
        <v>145</v>
      </c>
      <c r="C7" s="31"/>
      <c r="D7" s="21">
        <v>45</v>
      </c>
      <c r="E7" s="21" t="s">
        <v>185</v>
      </c>
      <c r="F7" s="21"/>
      <c r="G7" s="21"/>
      <c r="H7" s="38">
        <f aca="true" t="shared" si="0" ref="H7:H30">G7*F7</f>
        <v>0</v>
      </c>
      <c r="I7" s="38">
        <f aca="true" t="shared" si="1" ref="I7:I30">H7+F7</f>
        <v>0</v>
      </c>
      <c r="J7" s="29">
        <f aca="true" t="shared" si="2" ref="J7:J30">D7*F7</f>
        <v>0</v>
      </c>
      <c r="K7" s="58">
        <f aca="true" t="shared" si="3" ref="K7:K30">H7*D7</f>
        <v>0</v>
      </c>
      <c r="L7" s="29">
        <f aca="true" t="shared" si="4" ref="L7:L30">I7*D7</f>
        <v>0</v>
      </c>
      <c r="M7" s="23">
        <f aca="true" t="shared" si="5" ref="M7:M27">D7/2</f>
        <v>22.5</v>
      </c>
      <c r="N7" s="42" t="s">
        <v>185</v>
      </c>
      <c r="O7" s="42"/>
      <c r="P7" s="42"/>
      <c r="Q7" s="42">
        <f aca="true" t="shared" si="6" ref="Q7:Q30">P7*O7</f>
        <v>0</v>
      </c>
      <c r="R7" s="42">
        <f aca="true" t="shared" si="7" ref="R7:R30">Q7+O7</f>
        <v>0</v>
      </c>
      <c r="S7" s="41">
        <f aca="true" t="shared" si="8" ref="S7:S30">O7*M7</f>
        <v>0</v>
      </c>
      <c r="T7" s="43">
        <f aca="true" t="shared" si="9" ref="T7:T29">Q7*M7</f>
        <v>0</v>
      </c>
      <c r="U7" s="41">
        <f aca="true" t="shared" si="10" ref="U7:U30">R7*M7</f>
        <v>0</v>
      </c>
      <c r="V7" s="66">
        <f aca="true" t="shared" si="11" ref="V7:V30">S7+J7</f>
        <v>0</v>
      </c>
      <c r="W7" s="66">
        <f aca="true" t="shared" si="12" ref="W7:W30">T7+K7</f>
        <v>0</v>
      </c>
      <c r="X7" s="66">
        <f aca="true" t="shared" si="13" ref="X7:X30">U7+L7</f>
        <v>0</v>
      </c>
    </row>
    <row r="8" spans="1:24" ht="27.75" customHeight="1" thickBot="1">
      <c r="A8" s="94" t="s">
        <v>11</v>
      </c>
      <c r="B8" s="31" t="s">
        <v>146</v>
      </c>
      <c r="C8" s="31"/>
      <c r="D8" s="21">
        <v>11</v>
      </c>
      <c r="E8" s="21" t="s">
        <v>185</v>
      </c>
      <c r="F8" s="21"/>
      <c r="G8" s="21"/>
      <c r="H8" s="38">
        <f t="shared" si="0"/>
        <v>0</v>
      </c>
      <c r="I8" s="38">
        <f t="shared" si="1"/>
        <v>0</v>
      </c>
      <c r="J8" s="29">
        <f t="shared" si="2"/>
        <v>0</v>
      </c>
      <c r="K8" s="58">
        <f t="shared" si="3"/>
        <v>0</v>
      </c>
      <c r="L8" s="29">
        <f t="shared" si="4"/>
        <v>0</v>
      </c>
      <c r="M8" s="23">
        <f t="shared" si="5"/>
        <v>5.5</v>
      </c>
      <c r="N8" s="42" t="s">
        <v>185</v>
      </c>
      <c r="O8" s="42"/>
      <c r="P8" s="42"/>
      <c r="Q8" s="42">
        <f t="shared" si="6"/>
        <v>0</v>
      </c>
      <c r="R8" s="42">
        <f t="shared" si="7"/>
        <v>0</v>
      </c>
      <c r="S8" s="41">
        <f t="shared" si="8"/>
        <v>0</v>
      </c>
      <c r="T8" s="43">
        <f t="shared" si="9"/>
        <v>0</v>
      </c>
      <c r="U8" s="41">
        <f t="shared" si="10"/>
        <v>0</v>
      </c>
      <c r="V8" s="66">
        <f t="shared" si="11"/>
        <v>0</v>
      </c>
      <c r="W8" s="66">
        <f t="shared" si="12"/>
        <v>0</v>
      </c>
      <c r="X8" s="66">
        <f t="shared" si="13"/>
        <v>0</v>
      </c>
    </row>
    <row r="9" spans="1:24" ht="27.75" customHeight="1" thickBot="1">
      <c r="A9" s="94" t="s">
        <v>12</v>
      </c>
      <c r="B9" s="31" t="s">
        <v>147</v>
      </c>
      <c r="C9" s="31"/>
      <c r="D9" s="21">
        <v>6</v>
      </c>
      <c r="E9" s="21" t="s">
        <v>185</v>
      </c>
      <c r="F9" s="21"/>
      <c r="G9" s="21"/>
      <c r="H9" s="38">
        <f t="shared" si="0"/>
        <v>0</v>
      </c>
      <c r="I9" s="38">
        <f t="shared" si="1"/>
        <v>0</v>
      </c>
      <c r="J9" s="29">
        <f t="shared" si="2"/>
        <v>0</v>
      </c>
      <c r="K9" s="58">
        <f t="shared" si="3"/>
        <v>0</v>
      </c>
      <c r="L9" s="29">
        <f t="shared" si="4"/>
        <v>0</v>
      </c>
      <c r="M9" s="23">
        <f t="shared" si="5"/>
        <v>3</v>
      </c>
      <c r="N9" s="42" t="s">
        <v>185</v>
      </c>
      <c r="O9" s="42"/>
      <c r="P9" s="42"/>
      <c r="Q9" s="42">
        <f t="shared" si="6"/>
        <v>0</v>
      </c>
      <c r="R9" s="42">
        <f t="shared" si="7"/>
        <v>0</v>
      </c>
      <c r="S9" s="41">
        <f t="shared" si="8"/>
        <v>0</v>
      </c>
      <c r="T9" s="43">
        <f t="shared" si="9"/>
        <v>0</v>
      </c>
      <c r="U9" s="41">
        <f t="shared" si="10"/>
        <v>0</v>
      </c>
      <c r="V9" s="66">
        <f t="shared" si="11"/>
        <v>0</v>
      </c>
      <c r="W9" s="66">
        <f t="shared" si="12"/>
        <v>0</v>
      </c>
      <c r="X9" s="66">
        <f t="shared" si="13"/>
        <v>0</v>
      </c>
    </row>
    <row r="10" spans="1:24" ht="49.5" customHeight="1" thickBot="1">
      <c r="A10" s="94" t="s">
        <v>13</v>
      </c>
      <c r="B10" s="31" t="s">
        <v>149</v>
      </c>
      <c r="C10" s="83" t="s">
        <v>176</v>
      </c>
      <c r="D10" s="21">
        <v>107</v>
      </c>
      <c r="E10" s="21" t="s">
        <v>185</v>
      </c>
      <c r="F10" s="21"/>
      <c r="G10" s="21"/>
      <c r="H10" s="38">
        <f t="shared" si="0"/>
        <v>0</v>
      </c>
      <c r="I10" s="38">
        <f t="shared" si="1"/>
        <v>0</v>
      </c>
      <c r="J10" s="29">
        <f t="shared" si="2"/>
        <v>0</v>
      </c>
      <c r="K10" s="58">
        <f t="shared" si="3"/>
        <v>0</v>
      </c>
      <c r="L10" s="29">
        <f t="shared" si="4"/>
        <v>0</v>
      </c>
      <c r="M10" s="23">
        <f t="shared" si="5"/>
        <v>53.5</v>
      </c>
      <c r="N10" s="42" t="s">
        <v>185</v>
      </c>
      <c r="O10" s="42"/>
      <c r="P10" s="42"/>
      <c r="Q10" s="42">
        <f t="shared" si="6"/>
        <v>0</v>
      </c>
      <c r="R10" s="42">
        <f t="shared" si="7"/>
        <v>0</v>
      </c>
      <c r="S10" s="41">
        <f t="shared" si="8"/>
        <v>0</v>
      </c>
      <c r="T10" s="43">
        <f t="shared" si="9"/>
        <v>0</v>
      </c>
      <c r="U10" s="41">
        <f t="shared" si="10"/>
        <v>0</v>
      </c>
      <c r="V10" s="66">
        <f t="shared" si="11"/>
        <v>0</v>
      </c>
      <c r="W10" s="66">
        <f t="shared" si="12"/>
        <v>0</v>
      </c>
      <c r="X10" s="66">
        <f t="shared" si="13"/>
        <v>0</v>
      </c>
    </row>
    <row r="11" spans="1:24" ht="40.5" customHeight="1" thickBot="1">
      <c r="A11" s="94" t="s">
        <v>78</v>
      </c>
      <c r="B11" s="31" t="s">
        <v>150</v>
      </c>
      <c r="C11" s="86" t="s">
        <v>151</v>
      </c>
      <c r="D11" s="21">
        <v>520</v>
      </c>
      <c r="E11" s="21" t="s">
        <v>186</v>
      </c>
      <c r="F11" s="21"/>
      <c r="G11" s="21"/>
      <c r="H11" s="38">
        <f t="shared" si="0"/>
        <v>0</v>
      </c>
      <c r="I11" s="38">
        <f t="shared" si="1"/>
        <v>0</v>
      </c>
      <c r="J11" s="29">
        <f t="shared" si="2"/>
        <v>0</v>
      </c>
      <c r="K11" s="58">
        <f t="shared" si="3"/>
        <v>0</v>
      </c>
      <c r="L11" s="29">
        <f t="shared" si="4"/>
        <v>0</v>
      </c>
      <c r="M11" s="23">
        <f t="shared" si="5"/>
        <v>260</v>
      </c>
      <c r="N11" s="42" t="s">
        <v>186</v>
      </c>
      <c r="O11" s="42"/>
      <c r="P11" s="42"/>
      <c r="Q11" s="42">
        <f t="shared" si="6"/>
        <v>0</v>
      </c>
      <c r="R11" s="42">
        <f t="shared" si="7"/>
        <v>0</v>
      </c>
      <c r="S11" s="41">
        <f t="shared" si="8"/>
        <v>0</v>
      </c>
      <c r="T11" s="43">
        <f t="shared" si="9"/>
        <v>0</v>
      </c>
      <c r="U11" s="41">
        <f t="shared" si="10"/>
        <v>0</v>
      </c>
      <c r="V11" s="66">
        <f t="shared" si="11"/>
        <v>0</v>
      </c>
      <c r="W11" s="66">
        <f t="shared" si="12"/>
        <v>0</v>
      </c>
      <c r="X11" s="66">
        <f t="shared" si="13"/>
        <v>0</v>
      </c>
    </row>
    <row r="12" spans="1:24" ht="27.75" customHeight="1" thickBot="1">
      <c r="A12" s="94" t="s">
        <v>14</v>
      </c>
      <c r="B12" s="31" t="s">
        <v>210</v>
      </c>
      <c r="C12" s="31" t="s">
        <v>211</v>
      </c>
      <c r="D12" s="21">
        <v>4</v>
      </c>
      <c r="E12" s="21" t="s">
        <v>185</v>
      </c>
      <c r="F12" s="21"/>
      <c r="G12" s="21"/>
      <c r="H12" s="38">
        <f t="shared" si="0"/>
        <v>0</v>
      </c>
      <c r="I12" s="38">
        <f t="shared" si="1"/>
        <v>0</v>
      </c>
      <c r="J12" s="29">
        <f t="shared" si="2"/>
        <v>0</v>
      </c>
      <c r="K12" s="58">
        <f t="shared" si="3"/>
        <v>0</v>
      </c>
      <c r="L12" s="29">
        <f t="shared" si="4"/>
        <v>0</v>
      </c>
      <c r="M12" s="23">
        <v>2</v>
      </c>
      <c r="N12" s="42" t="s">
        <v>185</v>
      </c>
      <c r="O12" s="42"/>
      <c r="P12" s="42"/>
      <c r="Q12" s="42">
        <f t="shared" si="6"/>
        <v>0</v>
      </c>
      <c r="R12" s="42">
        <f t="shared" si="7"/>
        <v>0</v>
      </c>
      <c r="S12" s="41">
        <f t="shared" si="8"/>
        <v>0</v>
      </c>
      <c r="T12" s="43">
        <f t="shared" si="9"/>
        <v>0</v>
      </c>
      <c r="U12" s="41">
        <f t="shared" si="10"/>
        <v>0</v>
      </c>
      <c r="V12" s="66">
        <f t="shared" si="11"/>
        <v>0</v>
      </c>
      <c r="W12" s="66">
        <f t="shared" si="12"/>
        <v>0</v>
      </c>
      <c r="X12" s="66">
        <f t="shared" si="13"/>
        <v>0</v>
      </c>
    </row>
    <row r="13" spans="1:24" ht="27.75" customHeight="1" thickBot="1">
      <c r="A13" s="94" t="s">
        <v>15</v>
      </c>
      <c r="B13" s="31" t="s">
        <v>213</v>
      </c>
      <c r="C13" s="31" t="s">
        <v>212</v>
      </c>
      <c r="D13" s="21">
        <v>7</v>
      </c>
      <c r="E13" s="21" t="s">
        <v>185</v>
      </c>
      <c r="F13" s="21"/>
      <c r="G13" s="21"/>
      <c r="H13" s="38">
        <f t="shared" si="0"/>
        <v>0</v>
      </c>
      <c r="I13" s="38">
        <f t="shared" si="1"/>
        <v>0</v>
      </c>
      <c r="J13" s="29">
        <f t="shared" si="2"/>
        <v>0</v>
      </c>
      <c r="K13" s="58">
        <f t="shared" si="3"/>
        <v>0</v>
      </c>
      <c r="L13" s="29">
        <f t="shared" si="4"/>
        <v>0</v>
      </c>
      <c r="M13" s="23">
        <v>3</v>
      </c>
      <c r="N13" s="42" t="s">
        <v>17</v>
      </c>
      <c r="O13" s="42"/>
      <c r="P13" s="42"/>
      <c r="Q13" s="42">
        <f t="shared" si="6"/>
        <v>0</v>
      </c>
      <c r="R13" s="42">
        <f t="shared" si="7"/>
        <v>0</v>
      </c>
      <c r="S13" s="41">
        <f t="shared" si="8"/>
        <v>0</v>
      </c>
      <c r="T13" s="43">
        <f t="shared" si="9"/>
        <v>0</v>
      </c>
      <c r="U13" s="41">
        <f t="shared" si="10"/>
        <v>0</v>
      </c>
      <c r="V13" s="66">
        <f t="shared" si="11"/>
        <v>0</v>
      </c>
      <c r="W13" s="66">
        <f t="shared" si="12"/>
        <v>0</v>
      </c>
      <c r="X13" s="66">
        <f t="shared" si="13"/>
        <v>0</v>
      </c>
    </row>
    <row r="14" spans="1:24" ht="32.25" customHeight="1" thickBot="1">
      <c r="A14" s="94" t="s">
        <v>16</v>
      </c>
      <c r="B14" s="31" t="s">
        <v>243</v>
      </c>
      <c r="C14" s="31" t="s">
        <v>244</v>
      </c>
      <c r="D14" s="21">
        <v>22</v>
      </c>
      <c r="E14" s="21" t="s">
        <v>185</v>
      </c>
      <c r="F14" s="21"/>
      <c r="G14" s="21"/>
      <c r="H14" s="38">
        <f t="shared" si="0"/>
        <v>0</v>
      </c>
      <c r="I14" s="38">
        <f t="shared" si="1"/>
        <v>0</v>
      </c>
      <c r="J14" s="29">
        <f t="shared" si="2"/>
        <v>0</v>
      </c>
      <c r="K14" s="58">
        <f t="shared" si="3"/>
        <v>0</v>
      </c>
      <c r="L14" s="29">
        <f t="shared" si="4"/>
        <v>0</v>
      </c>
      <c r="M14" s="23">
        <v>11</v>
      </c>
      <c r="N14" s="42" t="s">
        <v>185</v>
      </c>
      <c r="O14" s="42"/>
      <c r="P14" s="42"/>
      <c r="Q14" s="42">
        <f t="shared" si="6"/>
        <v>0</v>
      </c>
      <c r="R14" s="42">
        <f t="shared" si="7"/>
        <v>0</v>
      </c>
      <c r="S14" s="41">
        <f t="shared" si="8"/>
        <v>0</v>
      </c>
      <c r="T14" s="43">
        <f t="shared" si="9"/>
        <v>0</v>
      </c>
      <c r="U14" s="41">
        <f t="shared" si="10"/>
        <v>0</v>
      </c>
      <c r="V14" s="66">
        <f t="shared" si="11"/>
        <v>0</v>
      </c>
      <c r="W14" s="66">
        <f t="shared" si="12"/>
        <v>0</v>
      </c>
      <c r="X14" s="66">
        <f t="shared" si="13"/>
        <v>0</v>
      </c>
    </row>
    <row r="15" spans="1:24" ht="27.75" customHeight="1" thickBot="1">
      <c r="A15" s="94" t="s">
        <v>18</v>
      </c>
      <c r="B15" s="31" t="s">
        <v>245</v>
      </c>
      <c r="C15" s="31" t="s">
        <v>246</v>
      </c>
      <c r="D15" s="21">
        <v>24</v>
      </c>
      <c r="E15" s="21" t="s">
        <v>185</v>
      </c>
      <c r="F15" s="21"/>
      <c r="G15" s="21"/>
      <c r="H15" s="38">
        <f t="shared" si="0"/>
        <v>0</v>
      </c>
      <c r="I15" s="38">
        <f t="shared" si="1"/>
        <v>0</v>
      </c>
      <c r="J15" s="29">
        <f t="shared" si="2"/>
        <v>0</v>
      </c>
      <c r="K15" s="58">
        <f t="shared" si="3"/>
        <v>0</v>
      </c>
      <c r="L15" s="29">
        <f t="shared" si="4"/>
        <v>0</v>
      </c>
      <c r="M15" s="23">
        <v>12</v>
      </c>
      <c r="N15" s="42" t="s">
        <v>185</v>
      </c>
      <c r="O15" s="42"/>
      <c r="P15" s="42"/>
      <c r="Q15" s="42">
        <f t="shared" si="6"/>
        <v>0</v>
      </c>
      <c r="R15" s="42">
        <f t="shared" si="7"/>
        <v>0</v>
      </c>
      <c r="S15" s="41">
        <f t="shared" si="8"/>
        <v>0</v>
      </c>
      <c r="T15" s="43">
        <f t="shared" si="9"/>
        <v>0</v>
      </c>
      <c r="U15" s="41">
        <f t="shared" si="10"/>
        <v>0</v>
      </c>
      <c r="V15" s="66">
        <f t="shared" si="11"/>
        <v>0</v>
      </c>
      <c r="W15" s="66">
        <f t="shared" si="12"/>
        <v>0</v>
      </c>
      <c r="X15" s="66">
        <f t="shared" si="13"/>
        <v>0</v>
      </c>
    </row>
    <row r="16" spans="1:24" ht="27.75" customHeight="1" thickBot="1">
      <c r="A16" s="94" t="s">
        <v>19</v>
      </c>
      <c r="B16" s="31" t="s">
        <v>247</v>
      </c>
      <c r="C16" s="31"/>
      <c r="D16" s="21">
        <v>6</v>
      </c>
      <c r="E16" s="21" t="s">
        <v>185</v>
      </c>
      <c r="F16" s="21"/>
      <c r="G16" s="21"/>
      <c r="H16" s="38">
        <f t="shared" si="0"/>
        <v>0</v>
      </c>
      <c r="I16" s="38">
        <f t="shared" si="1"/>
        <v>0</v>
      </c>
      <c r="J16" s="29">
        <f t="shared" si="2"/>
        <v>0</v>
      </c>
      <c r="K16" s="58">
        <f t="shared" si="3"/>
        <v>0</v>
      </c>
      <c r="L16" s="29">
        <f t="shared" si="4"/>
        <v>0</v>
      </c>
      <c r="M16" s="23">
        <v>3</v>
      </c>
      <c r="N16" s="42" t="s">
        <v>185</v>
      </c>
      <c r="O16" s="42"/>
      <c r="P16" s="42"/>
      <c r="Q16" s="42">
        <f t="shared" si="6"/>
        <v>0</v>
      </c>
      <c r="R16" s="42">
        <f t="shared" si="7"/>
        <v>0</v>
      </c>
      <c r="S16" s="41">
        <f t="shared" si="8"/>
        <v>0</v>
      </c>
      <c r="T16" s="43">
        <f t="shared" si="9"/>
        <v>0</v>
      </c>
      <c r="U16" s="41">
        <f t="shared" si="10"/>
        <v>0</v>
      </c>
      <c r="V16" s="66">
        <f t="shared" si="11"/>
        <v>0</v>
      </c>
      <c r="W16" s="66">
        <f t="shared" si="12"/>
        <v>0</v>
      </c>
      <c r="X16" s="66">
        <f t="shared" si="13"/>
        <v>0</v>
      </c>
    </row>
    <row r="17" spans="1:24" ht="27.75" customHeight="1" thickBot="1">
      <c r="A17" s="94" t="s">
        <v>20</v>
      </c>
      <c r="B17" s="31" t="s">
        <v>248</v>
      </c>
      <c r="C17" s="31" t="s">
        <v>177</v>
      </c>
      <c r="D17" s="21">
        <v>140</v>
      </c>
      <c r="E17" s="21" t="s">
        <v>185</v>
      </c>
      <c r="F17" s="21"/>
      <c r="G17" s="21"/>
      <c r="H17" s="38">
        <f t="shared" si="0"/>
        <v>0</v>
      </c>
      <c r="I17" s="38">
        <f t="shared" si="1"/>
        <v>0</v>
      </c>
      <c r="J17" s="29">
        <f t="shared" si="2"/>
        <v>0</v>
      </c>
      <c r="K17" s="58">
        <f t="shared" si="3"/>
        <v>0</v>
      </c>
      <c r="L17" s="29">
        <f t="shared" si="4"/>
        <v>0</v>
      </c>
      <c r="M17" s="23">
        <v>70</v>
      </c>
      <c r="N17" s="42" t="s">
        <v>185</v>
      </c>
      <c r="O17" s="42"/>
      <c r="P17" s="42"/>
      <c r="Q17" s="42">
        <f t="shared" si="6"/>
        <v>0</v>
      </c>
      <c r="R17" s="42">
        <f t="shared" si="7"/>
        <v>0</v>
      </c>
      <c r="S17" s="41">
        <f t="shared" si="8"/>
        <v>0</v>
      </c>
      <c r="T17" s="43">
        <f t="shared" si="9"/>
        <v>0</v>
      </c>
      <c r="U17" s="41">
        <f t="shared" si="10"/>
        <v>0</v>
      </c>
      <c r="V17" s="66">
        <f t="shared" si="11"/>
        <v>0</v>
      </c>
      <c r="W17" s="66">
        <f t="shared" si="12"/>
        <v>0</v>
      </c>
      <c r="X17" s="66">
        <f t="shared" si="13"/>
        <v>0</v>
      </c>
    </row>
    <row r="18" spans="1:24" ht="27.75" customHeight="1" thickBot="1">
      <c r="A18" s="94" t="s">
        <v>85</v>
      </c>
      <c r="B18" s="31" t="s">
        <v>203</v>
      </c>
      <c r="C18" s="31" t="s">
        <v>178</v>
      </c>
      <c r="D18" s="21">
        <v>200</v>
      </c>
      <c r="E18" s="35" t="s">
        <v>185</v>
      </c>
      <c r="F18" s="21"/>
      <c r="G18" s="21"/>
      <c r="H18" s="38">
        <f t="shared" si="0"/>
        <v>0</v>
      </c>
      <c r="I18" s="38">
        <f t="shared" si="1"/>
        <v>0</v>
      </c>
      <c r="J18" s="29">
        <f t="shared" si="2"/>
        <v>0</v>
      </c>
      <c r="K18" s="58">
        <f t="shared" si="3"/>
        <v>0</v>
      </c>
      <c r="L18" s="29">
        <f t="shared" si="4"/>
        <v>0</v>
      </c>
      <c r="M18" s="23">
        <f t="shared" si="5"/>
        <v>100</v>
      </c>
      <c r="N18" s="42" t="s">
        <v>185</v>
      </c>
      <c r="O18" s="42"/>
      <c r="P18" s="42"/>
      <c r="Q18" s="42">
        <f t="shared" si="6"/>
        <v>0</v>
      </c>
      <c r="R18" s="42">
        <f t="shared" si="7"/>
        <v>0</v>
      </c>
      <c r="S18" s="41">
        <f t="shared" si="8"/>
        <v>0</v>
      </c>
      <c r="T18" s="43">
        <f t="shared" si="9"/>
        <v>0</v>
      </c>
      <c r="U18" s="41">
        <f t="shared" si="10"/>
        <v>0</v>
      </c>
      <c r="V18" s="66">
        <f t="shared" si="11"/>
        <v>0</v>
      </c>
      <c r="W18" s="66">
        <f t="shared" si="12"/>
        <v>0</v>
      </c>
      <c r="X18" s="66">
        <f t="shared" si="13"/>
        <v>0</v>
      </c>
    </row>
    <row r="19" spans="1:24" ht="27.75" customHeight="1" thickBot="1">
      <c r="A19" s="94" t="s">
        <v>86</v>
      </c>
      <c r="B19" s="31" t="s">
        <v>250</v>
      </c>
      <c r="C19" s="31" t="s">
        <v>249</v>
      </c>
      <c r="D19" s="21">
        <v>120</v>
      </c>
      <c r="E19" s="21" t="s">
        <v>185</v>
      </c>
      <c r="F19" s="21"/>
      <c r="G19" s="21"/>
      <c r="H19" s="38">
        <f t="shared" si="0"/>
        <v>0</v>
      </c>
      <c r="I19" s="38">
        <f t="shared" si="1"/>
        <v>0</v>
      </c>
      <c r="J19" s="29">
        <f t="shared" si="2"/>
        <v>0</v>
      </c>
      <c r="K19" s="58">
        <f t="shared" si="3"/>
        <v>0</v>
      </c>
      <c r="L19" s="29">
        <f t="shared" si="4"/>
        <v>0</v>
      </c>
      <c r="M19" s="23">
        <f t="shared" si="5"/>
        <v>60</v>
      </c>
      <c r="N19" s="42" t="s">
        <v>185</v>
      </c>
      <c r="O19" s="42"/>
      <c r="P19" s="42"/>
      <c r="Q19" s="42">
        <f t="shared" si="6"/>
        <v>0</v>
      </c>
      <c r="R19" s="42">
        <f t="shared" si="7"/>
        <v>0</v>
      </c>
      <c r="S19" s="41">
        <f t="shared" si="8"/>
        <v>0</v>
      </c>
      <c r="T19" s="43">
        <f t="shared" si="9"/>
        <v>0</v>
      </c>
      <c r="U19" s="41">
        <f t="shared" si="10"/>
        <v>0</v>
      </c>
      <c r="V19" s="66">
        <f t="shared" si="11"/>
        <v>0</v>
      </c>
      <c r="W19" s="66">
        <f t="shared" si="12"/>
        <v>0</v>
      </c>
      <c r="X19" s="66">
        <f t="shared" si="13"/>
        <v>0</v>
      </c>
    </row>
    <row r="20" spans="1:24" ht="27.75" customHeight="1" thickBot="1">
      <c r="A20" s="94" t="s">
        <v>21</v>
      </c>
      <c r="B20" s="31" t="s">
        <v>252</v>
      </c>
      <c r="C20" s="31" t="s">
        <v>251</v>
      </c>
      <c r="D20" s="21">
        <v>240</v>
      </c>
      <c r="E20" s="21" t="s">
        <v>185</v>
      </c>
      <c r="F20" s="21"/>
      <c r="G20" s="21"/>
      <c r="H20" s="38">
        <f t="shared" si="0"/>
        <v>0</v>
      </c>
      <c r="I20" s="38">
        <f t="shared" si="1"/>
        <v>0</v>
      </c>
      <c r="J20" s="29">
        <f t="shared" si="2"/>
        <v>0</v>
      </c>
      <c r="K20" s="58">
        <f t="shared" si="3"/>
        <v>0</v>
      </c>
      <c r="L20" s="29">
        <f t="shared" si="4"/>
        <v>0</v>
      </c>
      <c r="M20" s="23">
        <v>120</v>
      </c>
      <c r="N20" s="42" t="s">
        <v>185</v>
      </c>
      <c r="O20" s="42"/>
      <c r="P20" s="42"/>
      <c r="Q20" s="42">
        <f t="shared" si="6"/>
        <v>0</v>
      </c>
      <c r="R20" s="42">
        <f t="shared" si="7"/>
        <v>0</v>
      </c>
      <c r="S20" s="41">
        <f t="shared" si="8"/>
        <v>0</v>
      </c>
      <c r="T20" s="43">
        <f t="shared" si="9"/>
        <v>0</v>
      </c>
      <c r="U20" s="41">
        <f t="shared" si="10"/>
        <v>0</v>
      </c>
      <c r="V20" s="66">
        <f t="shared" si="11"/>
        <v>0</v>
      </c>
      <c r="W20" s="66">
        <f t="shared" si="12"/>
        <v>0</v>
      </c>
      <c r="X20" s="66">
        <f t="shared" si="13"/>
        <v>0</v>
      </c>
    </row>
    <row r="21" spans="1:24" ht="27.75" customHeight="1" thickBot="1">
      <c r="A21" s="94" t="s">
        <v>87</v>
      </c>
      <c r="B21" s="31" t="s">
        <v>253</v>
      </c>
      <c r="C21" s="31"/>
      <c r="D21" s="21">
        <v>3</v>
      </c>
      <c r="E21" s="21" t="s">
        <v>185</v>
      </c>
      <c r="F21" s="21"/>
      <c r="G21" s="21"/>
      <c r="H21" s="38">
        <f t="shared" si="0"/>
        <v>0</v>
      </c>
      <c r="I21" s="38">
        <f t="shared" si="1"/>
        <v>0</v>
      </c>
      <c r="J21" s="29">
        <f t="shared" si="2"/>
        <v>0</v>
      </c>
      <c r="K21" s="58">
        <f t="shared" si="3"/>
        <v>0</v>
      </c>
      <c r="L21" s="29">
        <f t="shared" si="4"/>
        <v>0</v>
      </c>
      <c r="M21" s="23">
        <v>1</v>
      </c>
      <c r="N21" s="42" t="s">
        <v>185</v>
      </c>
      <c r="O21" s="42"/>
      <c r="P21" s="42"/>
      <c r="Q21" s="42">
        <f t="shared" si="6"/>
        <v>0</v>
      </c>
      <c r="R21" s="42">
        <f t="shared" si="7"/>
        <v>0</v>
      </c>
      <c r="S21" s="41">
        <f t="shared" si="8"/>
        <v>0</v>
      </c>
      <c r="T21" s="43">
        <f t="shared" si="9"/>
        <v>0</v>
      </c>
      <c r="U21" s="41">
        <f t="shared" si="10"/>
        <v>0</v>
      </c>
      <c r="V21" s="66">
        <f t="shared" si="11"/>
        <v>0</v>
      </c>
      <c r="W21" s="66">
        <f t="shared" si="12"/>
        <v>0</v>
      </c>
      <c r="X21" s="66">
        <f t="shared" si="13"/>
        <v>0</v>
      </c>
    </row>
    <row r="22" spans="1:24" ht="27.75" customHeight="1" thickBot="1">
      <c r="A22" s="94" t="s">
        <v>88</v>
      </c>
      <c r="B22" s="31" t="s">
        <v>254</v>
      </c>
      <c r="C22" s="31" t="s">
        <v>255</v>
      </c>
      <c r="D22" s="21">
        <v>30</v>
      </c>
      <c r="E22" s="21" t="s">
        <v>185</v>
      </c>
      <c r="F22" s="21"/>
      <c r="G22" s="21"/>
      <c r="H22" s="38">
        <f t="shared" si="0"/>
        <v>0</v>
      </c>
      <c r="I22" s="38">
        <f t="shared" si="1"/>
        <v>0</v>
      </c>
      <c r="J22" s="29">
        <f t="shared" si="2"/>
        <v>0</v>
      </c>
      <c r="K22" s="58">
        <f t="shared" si="3"/>
        <v>0</v>
      </c>
      <c r="L22" s="29">
        <f t="shared" si="4"/>
        <v>0</v>
      </c>
      <c r="M22" s="23">
        <v>15</v>
      </c>
      <c r="N22" s="42" t="s">
        <v>185</v>
      </c>
      <c r="O22" s="42"/>
      <c r="P22" s="42"/>
      <c r="Q22" s="42">
        <f t="shared" si="6"/>
        <v>0</v>
      </c>
      <c r="R22" s="42">
        <f t="shared" si="7"/>
        <v>0</v>
      </c>
      <c r="S22" s="41">
        <f t="shared" si="8"/>
        <v>0</v>
      </c>
      <c r="T22" s="43">
        <f t="shared" si="9"/>
        <v>0</v>
      </c>
      <c r="U22" s="41">
        <f t="shared" si="10"/>
        <v>0</v>
      </c>
      <c r="V22" s="66">
        <f t="shared" si="11"/>
        <v>0</v>
      </c>
      <c r="W22" s="66">
        <f t="shared" si="12"/>
        <v>0</v>
      </c>
      <c r="X22" s="66">
        <f t="shared" si="13"/>
        <v>0</v>
      </c>
    </row>
    <row r="23" spans="1:24" ht="27.75" customHeight="1" thickBot="1">
      <c r="A23" s="94" t="s">
        <v>89</v>
      </c>
      <c r="B23" s="31" t="s">
        <v>256</v>
      </c>
      <c r="C23" s="31" t="s">
        <v>255</v>
      </c>
      <c r="D23" s="21">
        <v>30</v>
      </c>
      <c r="E23" s="21" t="s">
        <v>185</v>
      </c>
      <c r="F23" s="21"/>
      <c r="G23" s="21"/>
      <c r="H23" s="38">
        <f t="shared" si="0"/>
        <v>0</v>
      </c>
      <c r="I23" s="38">
        <f t="shared" si="1"/>
        <v>0</v>
      </c>
      <c r="J23" s="29">
        <f t="shared" si="2"/>
        <v>0</v>
      </c>
      <c r="K23" s="58">
        <f t="shared" si="3"/>
        <v>0</v>
      </c>
      <c r="L23" s="29">
        <f t="shared" si="4"/>
        <v>0</v>
      </c>
      <c r="M23" s="23">
        <f t="shared" si="5"/>
        <v>15</v>
      </c>
      <c r="N23" s="42" t="s">
        <v>185</v>
      </c>
      <c r="O23" s="42"/>
      <c r="P23" s="42"/>
      <c r="Q23" s="42">
        <f t="shared" si="6"/>
        <v>0</v>
      </c>
      <c r="R23" s="42">
        <f t="shared" si="7"/>
        <v>0</v>
      </c>
      <c r="S23" s="41">
        <f t="shared" si="8"/>
        <v>0</v>
      </c>
      <c r="T23" s="43">
        <f t="shared" si="9"/>
        <v>0</v>
      </c>
      <c r="U23" s="41">
        <f t="shared" si="10"/>
        <v>0</v>
      </c>
      <c r="V23" s="66">
        <f t="shared" si="11"/>
        <v>0</v>
      </c>
      <c r="W23" s="66">
        <f t="shared" si="12"/>
        <v>0</v>
      </c>
      <c r="X23" s="66">
        <f t="shared" si="13"/>
        <v>0</v>
      </c>
    </row>
    <row r="24" spans="1:24" ht="27.75" customHeight="1" thickBot="1">
      <c r="A24" s="94" t="s">
        <v>90</v>
      </c>
      <c r="B24" s="31" t="s">
        <v>257</v>
      </c>
      <c r="C24" s="31" t="s">
        <v>258</v>
      </c>
      <c r="D24" s="21">
        <v>80</v>
      </c>
      <c r="E24" s="21" t="s">
        <v>185</v>
      </c>
      <c r="F24" s="21"/>
      <c r="G24" s="21"/>
      <c r="H24" s="38">
        <f t="shared" si="0"/>
        <v>0</v>
      </c>
      <c r="I24" s="38">
        <f t="shared" si="1"/>
        <v>0</v>
      </c>
      <c r="J24" s="29">
        <f t="shared" si="2"/>
        <v>0</v>
      </c>
      <c r="K24" s="58">
        <f t="shared" si="3"/>
        <v>0</v>
      </c>
      <c r="L24" s="29">
        <f t="shared" si="4"/>
        <v>0</v>
      </c>
      <c r="M24" s="23">
        <f t="shared" si="5"/>
        <v>40</v>
      </c>
      <c r="N24" s="42" t="s">
        <v>185</v>
      </c>
      <c r="O24" s="23"/>
      <c r="P24" s="23"/>
      <c r="Q24" s="42">
        <f t="shared" si="6"/>
        <v>0</v>
      </c>
      <c r="R24" s="42">
        <f t="shared" si="7"/>
        <v>0</v>
      </c>
      <c r="S24" s="41">
        <f t="shared" si="8"/>
        <v>0</v>
      </c>
      <c r="T24" s="43">
        <f t="shared" si="9"/>
        <v>0</v>
      </c>
      <c r="U24" s="41">
        <f t="shared" si="10"/>
        <v>0</v>
      </c>
      <c r="V24" s="66">
        <f t="shared" si="11"/>
        <v>0</v>
      </c>
      <c r="W24" s="66">
        <f t="shared" si="12"/>
        <v>0</v>
      </c>
      <c r="X24" s="66">
        <f t="shared" si="13"/>
        <v>0</v>
      </c>
    </row>
    <row r="25" spans="1:24" ht="27.75" customHeight="1" thickBot="1">
      <c r="A25" s="94" t="s">
        <v>22</v>
      </c>
      <c r="B25" s="31" t="s">
        <v>259</v>
      </c>
      <c r="C25" s="31" t="s">
        <v>260</v>
      </c>
      <c r="D25" s="21">
        <v>44</v>
      </c>
      <c r="E25" s="21" t="s">
        <v>185</v>
      </c>
      <c r="F25" s="21"/>
      <c r="G25" s="21"/>
      <c r="H25" s="38">
        <f t="shared" si="0"/>
        <v>0</v>
      </c>
      <c r="I25" s="38">
        <f t="shared" si="1"/>
        <v>0</v>
      </c>
      <c r="J25" s="29">
        <f t="shared" si="2"/>
        <v>0</v>
      </c>
      <c r="K25" s="58">
        <f t="shared" si="3"/>
        <v>0</v>
      </c>
      <c r="L25" s="29">
        <f t="shared" si="4"/>
        <v>0</v>
      </c>
      <c r="M25" s="23">
        <f t="shared" si="5"/>
        <v>22</v>
      </c>
      <c r="N25" s="42" t="s">
        <v>185</v>
      </c>
      <c r="O25" s="23"/>
      <c r="P25" s="23"/>
      <c r="Q25" s="42">
        <f t="shared" si="6"/>
        <v>0</v>
      </c>
      <c r="R25" s="42">
        <f t="shared" si="7"/>
        <v>0</v>
      </c>
      <c r="S25" s="41">
        <f t="shared" si="8"/>
        <v>0</v>
      </c>
      <c r="T25" s="43">
        <f t="shared" si="9"/>
        <v>0</v>
      </c>
      <c r="U25" s="41">
        <f t="shared" si="10"/>
        <v>0</v>
      </c>
      <c r="V25" s="66">
        <f t="shared" si="11"/>
        <v>0</v>
      </c>
      <c r="W25" s="66">
        <f t="shared" si="12"/>
        <v>0</v>
      </c>
      <c r="X25" s="66">
        <f t="shared" si="13"/>
        <v>0</v>
      </c>
    </row>
    <row r="26" spans="1:24" ht="27.75" customHeight="1" thickBot="1">
      <c r="A26" s="94" t="s">
        <v>91</v>
      </c>
      <c r="B26" s="31" t="s">
        <v>262</v>
      </c>
      <c r="C26" s="31" t="s">
        <v>261</v>
      </c>
      <c r="D26" s="21">
        <v>40</v>
      </c>
      <c r="E26" s="21" t="s">
        <v>185</v>
      </c>
      <c r="F26" s="21"/>
      <c r="G26" s="21"/>
      <c r="H26" s="38">
        <f t="shared" si="0"/>
        <v>0</v>
      </c>
      <c r="I26" s="38">
        <f t="shared" si="1"/>
        <v>0</v>
      </c>
      <c r="J26" s="29">
        <f t="shared" si="2"/>
        <v>0</v>
      </c>
      <c r="K26" s="58">
        <f t="shared" si="3"/>
        <v>0</v>
      </c>
      <c r="L26" s="29">
        <f t="shared" si="4"/>
        <v>0</v>
      </c>
      <c r="M26" s="23">
        <f t="shared" si="5"/>
        <v>20</v>
      </c>
      <c r="N26" s="42" t="s">
        <v>185</v>
      </c>
      <c r="O26" s="23"/>
      <c r="P26" s="23"/>
      <c r="Q26" s="42">
        <f t="shared" si="6"/>
        <v>0</v>
      </c>
      <c r="R26" s="42">
        <f t="shared" si="7"/>
        <v>0</v>
      </c>
      <c r="S26" s="41">
        <f t="shared" si="8"/>
        <v>0</v>
      </c>
      <c r="T26" s="43">
        <f t="shared" si="9"/>
        <v>0</v>
      </c>
      <c r="U26" s="41">
        <f t="shared" si="10"/>
        <v>0</v>
      </c>
      <c r="V26" s="66">
        <f t="shared" si="11"/>
        <v>0</v>
      </c>
      <c r="W26" s="66">
        <f t="shared" si="12"/>
        <v>0</v>
      </c>
      <c r="X26" s="66">
        <f t="shared" si="13"/>
        <v>0</v>
      </c>
    </row>
    <row r="27" spans="1:24" ht="27.75" customHeight="1" thickBot="1">
      <c r="A27" s="94" t="s">
        <v>23</v>
      </c>
      <c r="B27" s="31" t="s">
        <v>264</v>
      </c>
      <c r="C27" s="31" t="s">
        <v>263</v>
      </c>
      <c r="D27" s="21">
        <v>220</v>
      </c>
      <c r="E27" s="21" t="s">
        <v>185</v>
      </c>
      <c r="F27" s="21"/>
      <c r="G27" s="21"/>
      <c r="H27" s="38">
        <f t="shared" si="0"/>
        <v>0</v>
      </c>
      <c r="I27" s="38">
        <f t="shared" si="1"/>
        <v>0</v>
      </c>
      <c r="J27" s="29">
        <f t="shared" si="2"/>
        <v>0</v>
      </c>
      <c r="K27" s="58">
        <f t="shared" si="3"/>
        <v>0</v>
      </c>
      <c r="L27" s="29">
        <f t="shared" si="4"/>
        <v>0</v>
      </c>
      <c r="M27" s="23">
        <f t="shared" si="5"/>
        <v>110</v>
      </c>
      <c r="N27" s="42" t="s">
        <v>185</v>
      </c>
      <c r="O27" s="23"/>
      <c r="P27" s="23"/>
      <c r="Q27" s="42">
        <f t="shared" si="6"/>
        <v>0</v>
      </c>
      <c r="R27" s="42">
        <f t="shared" si="7"/>
        <v>0</v>
      </c>
      <c r="S27" s="41">
        <f t="shared" si="8"/>
        <v>0</v>
      </c>
      <c r="T27" s="43">
        <f t="shared" si="9"/>
        <v>0</v>
      </c>
      <c r="U27" s="41">
        <f t="shared" si="10"/>
        <v>0</v>
      </c>
      <c r="V27" s="66">
        <f t="shared" si="11"/>
        <v>0</v>
      </c>
      <c r="W27" s="66">
        <f t="shared" si="12"/>
        <v>0</v>
      </c>
      <c r="X27" s="66">
        <f t="shared" si="13"/>
        <v>0</v>
      </c>
    </row>
    <row r="28" spans="1:24" ht="27.75" customHeight="1" thickBot="1">
      <c r="A28" s="94" t="s">
        <v>24</v>
      </c>
      <c r="B28" s="31" t="s">
        <v>265</v>
      </c>
      <c r="C28" s="31" t="s">
        <v>179</v>
      </c>
      <c r="D28" s="21">
        <v>560</v>
      </c>
      <c r="E28" s="21" t="s">
        <v>185</v>
      </c>
      <c r="F28" s="21"/>
      <c r="G28" s="21"/>
      <c r="H28" s="38">
        <f t="shared" si="0"/>
        <v>0</v>
      </c>
      <c r="I28" s="38">
        <f t="shared" si="1"/>
        <v>0</v>
      </c>
      <c r="J28" s="29">
        <f t="shared" si="2"/>
        <v>0</v>
      </c>
      <c r="K28" s="58">
        <f t="shared" si="3"/>
        <v>0</v>
      </c>
      <c r="L28" s="29">
        <f t="shared" si="4"/>
        <v>0</v>
      </c>
      <c r="M28" s="23">
        <v>280</v>
      </c>
      <c r="N28" s="42" t="s">
        <v>185</v>
      </c>
      <c r="O28" s="23"/>
      <c r="P28" s="23"/>
      <c r="Q28" s="42">
        <f t="shared" si="6"/>
        <v>0</v>
      </c>
      <c r="R28" s="42">
        <f t="shared" si="7"/>
        <v>0</v>
      </c>
      <c r="S28" s="41">
        <f t="shared" si="8"/>
        <v>0</v>
      </c>
      <c r="T28" s="43">
        <f t="shared" si="9"/>
        <v>0</v>
      </c>
      <c r="U28" s="41">
        <f t="shared" si="10"/>
        <v>0</v>
      </c>
      <c r="V28" s="66">
        <f t="shared" si="11"/>
        <v>0</v>
      </c>
      <c r="W28" s="66">
        <f t="shared" si="12"/>
        <v>0</v>
      </c>
      <c r="X28" s="66">
        <f t="shared" si="13"/>
        <v>0</v>
      </c>
    </row>
    <row r="29" spans="1:24" ht="27.75" customHeight="1" thickBot="1">
      <c r="A29" s="94" t="s">
        <v>25</v>
      </c>
      <c r="B29" s="31" t="s">
        <v>266</v>
      </c>
      <c r="C29" s="31"/>
      <c r="D29" s="21">
        <v>14</v>
      </c>
      <c r="E29" s="21" t="s">
        <v>185</v>
      </c>
      <c r="F29" s="21"/>
      <c r="G29" s="21"/>
      <c r="H29" s="38">
        <f t="shared" si="0"/>
        <v>0</v>
      </c>
      <c r="I29" s="38">
        <f t="shared" si="1"/>
        <v>0</v>
      </c>
      <c r="J29" s="29">
        <f t="shared" si="2"/>
        <v>0</v>
      </c>
      <c r="K29" s="58">
        <f t="shared" si="3"/>
        <v>0</v>
      </c>
      <c r="L29" s="29">
        <f t="shared" si="4"/>
        <v>0</v>
      </c>
      <c r="M29" s="23">
        <v>7</v>
      </c>
      <c r="N29" s="42" t="s">
        <v>185</v>
      </c>
      <c r="O29" s="23"/>
      <c r="P29" s="23"/>
      <c r="Q29" s="42">
        <f t="shared" si="6"/>
        <v>0</v>
      </c>
      <c r="R29" s="42">
        <f t="shared" si="7"/>
        <v>0</v>
      </c>
      <c r="S29" s="41">
        <f t="shared" si="8"/>
        <v>0</v>
      </c>
      <c r="T29" s="43">
        <f t="shared" si="9"/>
        <v>0</v>
      </c>
      <c r="U29" s="41">
        <f t="shared" si="10"/>
        <v>0</v>
      </c>
      <c r="V29" s="66">
        <f t="shared" si="11"/>
        <v>0</v>
      </c>
      <c r="W29" s="66">
        <f t="shared" si="12"/>
        <v>0</v>
      </c>
      <c r="X29" s="66">
        <f t="shared" si="13"/>
        <v>0</v>
      </c>
    </row>
    <row r="30" spans="1:24" ht="27.75" customHeight="1">
      <c r="A30" s="94" t="s">
        <v>92</v>
      </c>
      <c r="B30" s="31" t="s">
        <v>267</v>
      </c>
      <c r="C30" s="31"/>
      <c r="D30" s="21">
        <v>4</v>
      </c>
      <c r="E30" s="21" t="s">
        <v>185</v>
      </c>
      <c r="F30" s="21"/>
      <c r="G30" s="21"/>
      <c r="H30" s="38">
        <f t="shared" si="0"/>
        <v>0</v>
      </c>
      <c r="I30" s="38">
        <f t="shared" si="1"/>
        <v>0</v>
      </c>
      <c r="J30" s="29">
        <f t="shared" si="2"/>
        <v>0</v>
      </c>
      <c r="K30" s="58">
        <f t="shared" si="3"/>
        <v>0</v>
      </c>
      <c r="L30" s="29">
        <f t="shared" si="4"/>
        <v>0</v>
      </c>
      <c r="M30" s="23">
        <v>2</v>
      </c>
      <c r="N30" s="42" t="s">
        <v>185</v>
      </c>
      <c r="O30" s="23"/>
      <c r="P30" s="23"/>
      <c r="Q30" s="42">
        <f t="shared" si="6"/>
        <v>0</v>
      </c>
      <c r="R30" s="42">
        <f t="shared" si="7"/>
        <v>0</v>
      </c>
      <c r="S30" s="41">
        <f t="shared" si="8"/>
        <v>0</v>
      </c>
      <c r="T30" s="43">
        <f>Q30*M30</f>
        <v>0</v>
      </c>
      <c r="U30" s="41">
        <f t="shared" si="10"/>
        <v>0</v>
      </c>
      <c r="V30" s="66">
        <f t="shared" si="11"/>
        <v>0</v>
      </c>
      <c r="W30" s="66">
        <f t="shared" si="12"/>
        <v>0</v>
      </c>
      <c r="X30" s="66">
        <f t="shared" si="13"/>
        <v>0</v>
      </c>
    </row>
    <row r="31" spans="1:24" ht="30.75" customHeight="1">
      <c r="A31" s="116" t="s">
        <v>28</v>
      </c>
      <c r="B31" s="117"/>
      <c r="C31" s="19"/>
      <c r="D31" s="2"/>
      <c r="E31" s="2"/>
      <c r="F31" s="3"/>
      <c r="G31" s="4"/>
      <c r="H31" s="3"/>
      <c r="I31" s="3"/>
      <c r="J31" s="1">
        <f>SUM(J6:J30)</f>
        <v>0</v>
      </c>
      <c r="K31" s="1">
        <f>SUM(K6:K30)</f>
        <v>0</v>
      </c>
      <c r="L31" s="1">
        <f>SUM(L6:L30)</f>
        <v>0</v>
      </c>
      <c r="M31" s="4"/>
      <c r="N31" s="3"/>
      <c r="O31" s="3"/>
      <c r="P31" s="4"/>
      <c r="Q31" s="3"/>
      <c r="R31" s="3"/>
      <c r="S31" s="1">
        <f aca="true" t="shared" si="14" ref="S31:X31">SUM(S6:S30)</f>
        <v>0</v>
      </c>
      <c r="T31" s="1">
        <f t="shared" si="14"/>
        <v>0</v>
      </c>
      <c r="U31" s="1">
        <f t="shared" si="14"/>
        <v>0</v>
      </c>
      <c r="V31" s="1">
        <f t="shared" si="14"/>
        <v>0</v>
      </c>
      <c r="W31" s="1">
        <f t="shared" si="14"/>
        <v>0</v>
      </c>
      <c r="X31" s="1">
        <f t="shared" si="14"/>
        <v>0</v>
      </c>
    </row>
    <row r="33" spans="2:3" ht="12.75">
      <c r="B33" s="5"/>
      <c r="C33" s="87"/>
    </row>
    <row r="36" spans="1:2" ht="12.75">
      <c r="A36" s="95"/>
      <c r="B36" t="s">
        <v>30</v>
      </c>
    </row>
    <row r="37" ht="12.75">
      <c r="A37" s="95"/>
    </row>
    <row r="39" ht="12.75">
      <c r="B39" t="s">
        <v>31</v>
      </c>
    </row>
    <row r="41" ht="12.75">
      <c r="B41" t="s">
        <v>32</v>
      </c>
    </row>
    <row r="43" ht="12.75">
      <c r="B43" t="s">
        <v>33</v>
      </c>
    </row>
    <row r="49" ht="12.75">
      <c r="J49" t="s">
        <v>34</v>
      </c>
    </row>
    <row r="51" ht="12.75">
      <c r="J51" s="18" t="s">
        <v>35</v>
      </c>
    </row>
  </sheetData>
  <sheetProtection/>
  <mergeCells count="4">
    <mergeCell ref="A31:B31"/>
    <mergeCell ref="A1:L3"/>
    <mergeCell ref="D4:L4"/>
    <mergeCell ref="M4:U4"/>
  </mergeCells>
  <printOptions/>
  <pageMargins left="0.17" right="0.17" top="1" bottom="1" header="0.5" footer="0.5"/>
  <pageSetup fitToHeight="0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80" zoomScaleNormal="80" zoomScalePageLayoutView="0" workbookViewId="0" topLeftCell="A1">
      <selection activeCell="M21" sqref="M21"/>
    </sheetView>
  </sheetViews>
  <sheetFormatPr defaultColWidth="9.140625" defaultRowHeight="12.75"/>
  <cols>
    <col min="1" max="1" width="5.00390625" style="0" bestFit="1" customWidth="1"/>
    <col min="2" max="3" width="30.140625" style="0" customWidth="1"/>
    <col min="4" max="4" width="18.00390625" style="0" customWidth="1"/>
    <col min="5" max="5" width="5.421875" style="0" customWidth="1"/>
    <col min="6" max="6" width="11.57421875" style="0" customWidth="1"/>
    <col min="7" max="7" width="6.421875" style="0" customWidth="1"/>
    <col min="8" max="8" width="10.421875" style="0" customWidth="1"/>
    <col min="9" max="9" width="9.8515625" style="0" customWidth="1"/>
    <col min="10" max="10" width="16.8515625" style="0" customWidth="1"/>
    <col min="11" max="11" width="15.140625" style="0" customWidth="1"/>
    <col min="12" max="12" width="17.57421875" style="0" customWidth="1"/>
    <col min="22" max="22" width="12.140625" style="0" customWidth="1"/>
    <col min="23" max="23" width="11.00390625" style="0" customWidth="1"/>
    <col min="24" max="24" width="12.28125" style="0" customWidth="1"/>
  </cols>
  <sheetData>
    <row r="1" spans="1:12" ht="12.75">
      <c r="A1" s="118" t="s">
        <v>108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3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21" ht="15" thickBot="1">
      <c r="A4" s="27"/>
      <c r="D4" s="100" t="s">
        <v>36</v>
      </c>
      <c r="E4" s="101"/>
      <c r="F4" s="101"/>
      <c r="G4" s="101"/>
      <c r="H4" s="101"/>
      <c r="I4" s="101"/>
      <c r="J4" s="101"/>
      <c r="K4" s="101"/>
      <c r="L4" s="102"/>
      <c r="M4" s="103" t="s">
        <v>37</v>
      </c>
      <c r="N4" s="104"/>
      <c r="O4" s="104"/>
      <c r="P4" s="104"/>
      <c r="Q4" s="104"/>
      <c r="R4" s="104"/>
      <c r="S4" s="104"/>
      <c r="T4" s="104"/>
      <c r="U4" s="105"/>
    </row>
    <row r="5" spans="1:24" ht="65.25" customHeight="1" thickBot="1">
      <c r="A5" s="20" t="s">
        <v>0</v>
      </c>
      <c r="B5" s="20" t="s">
        <v>29</v>
      </c>
      <c r="C5" s="20" t="s">
        <v>83</v>
      </c>
      <c r="D5" s="21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2" t="s">
        <v>7</v>
      </c>
      <c r="L5" s="21" t="s">
        <v>8</v>
      </c>
      <c r="M5" s="23" t="s">
        <v>38</v>
      </c>
      <c r="N5" s="23" t="s">
        <v>1</v>
      </c>
      <c r="O5" s="23" t="s">
        <v>2</v>
      </c>
      <c r="P5" s="23" t="s">
        <v>3</v>
      </c>
      <c r="Q5" s="23" t="s">
        <v>4</v>
      </c>
      <c r="R5" s="23" t="s">
        <v>5</v>
      </c>
      <c r="S5" s="23" t="s">
        <v>6</v>
      </c>
      <c r="T5" s="24" t="s">
        <v>7</v>
      </c>
      <c r="U5" s="23" t="s">
        <v>8</v>
      </c>
      <c r="V5" s="25" t="s">
        <v>39</v>
      </c>
      <c r="W5" s="25" t="s">
        <v>40</v>
      </c>
      <c r="X5" s="25" t="s">
        <v>41</v>
      </c>
    </row>
    <row r="6" spans="1:24" ht="61.5" customHeight="1" thickBot="1">
      <c r="A6" s="10" t="s">
        <v>9</v>
      </c>
      <c r="B6" s="62" t="s">
        <v>136</v>
      </c>
      <c r="C6" s="60" t="s">
        <v>137</v>
      </c>
      <c r="D6" s="59">
        <v>200</v>
      </c>
      <c r="E6" s="21" t="s">
        <v>185</v>
      </c>
      <c r="F6" s="21"/>
      <c r="G6" s="21"/>
      <c r="H6" s="38">
        <f aca="true" t="shared" si="0" ref="H6:H11">G6*F6</f>
        <v>0</v>
      </c>
      <c r="I6" s="38">
        <f aca="true" t="shared" si="1" ref="I6:I11">F6+H6</f>
        <v>0</v>
      </c>
      <c r="J6" s="29">
        <f aca="true" t="shared" si="2" ref="J6:J11">D6*F6</f>
        <v>0</v>
      </c>
      <c r="K6" s="38">
        <f aca="true" t="shared" si="3" ref="K6:K11">D6*H6</f>
        <v>0</v>
      </c>
      <c r="L6" s="29">
        <f aca="true" t="shared" si="4" ref="L6:L11">D6*I6</f>
        <v>0</v>
      </c>
      <c r="M6" s="23">
        <f>D6/2</f>
        <v>100</v>
      </c>
      <c r="N6" s="23" t="s">
        <v>185</v>
      </c>
      <c r="O6" s="23"/>
      <c r="P6" s="23"/>
      <c r="Q6" s="42">
        <f aca="true" t="shared" si="5" ref="Q6:Q11">P6*O6</f>
        <v>0</v>
      </c>
      <c r="R6" s="42">
        <f aca="true" t="shared" si="6" ref="R6:R11">Q6+O6</f>
        <v>0</v>
      </c>
      <c r="S6" s="41">
        <f aca="true" t="shared" si="7" ref="S6:S11">O6*M6</f>
        <v>0</v>
      </c>
      <c r="T6" s="43">
        <f aca="true" t="shared" si="8" ref="T6:T11">Q6*M6</f>
        <v>0</v>
      </c>
      <c r="U6" s="41">
        <f aca="true" t="shared" si="9" ref="U6:U11">R6*M6</f>
        <v>0</v>
      </c>
      <c r="V6" s="57">
        <f aca="true" t="shared" si="10" ref="V6:X11">S6+J6</f>
        <v>0</v>
      </c>
      <c r="W6" s="57">
        <f t="shared" si="10"/>
        <v>0</v>
      </c>
      <c r="X6" s="57">
        <f t="shared" si="10"/>
        <v>0</v>
      </c>
    </row>
    <row r="7" spans="1:24" ht="54.75" customHeight="1" thickBot="1">
      <c r="A7" s="10" t="s">
        <v>10</v>
      </c>
      <c r="B7" s="62" t="s">
        <v>153</v>
      </c>
      <c r="C7" s="60" t="s">
        <v>152</v>
      </c>
      <c r="D7" s="59">
        <v>1200</v>
      </c>
      <c r="E7" s="21" t="s">
        <v>185</v>
      </c>
      <c r="F7" s="21"/>
      <c r="G7" s="21"/>
      <c r="H7" s="38">
        <f t="shared" si="0"/>
        <v>0</v>
      </c>
      <c r="I7" s="38">
        <f t="shared" si="1"/>
        <v>0</v>
      </c>
      <c r="J7" s="29">
        <f t="shared" si="2"/>
        <v>0</v>
      </c>
      <c r="K7" s="38">
        <f t="shared" si="3"/>
        <v>0</v>
      </c>
      <c r="L7" s="29">
        <f t="shared" si="4"/>
        <v>0</v>
      </c>
      <c r="M7" s="23">
        <f>D7/2</f>
        <v>600</v>
      </c>
      <c r="N7" s="23" t="s">
        <v>185</v>
      </c>
      <c r="O7" s="23"/>
      <c r="P7" s="23"/>
      <c r="Q7" s="42">
        <f t="shared" si="5"/>
        <v>0</v>
      </c>
      <c r="R7" s="42">
        <f t="shared" si="6"/>
        <v>0</v>
      </c>
      <c r="S7" s="41">
        <f t="shared" si="7"/>
        <v>0</v>
      </c>
      <c r="T7" s="43">
        <f t="shared" si="8"/>
        <v>0</v>
      </c>
      <c r="U7" s="41">
        <f t="shared" si="9"/>
        <v>0</v>
      </c>
      <c r="V7" s="57">
        <f t="shared" si="10"/>
        <v>0</v>
      </c>
      <c r="W7" s="57">
        <f t="shared" si="10"/>
        <v>0</v>
      </c>
      <c r="X7" s="57">
        <f t="shared" si="10"/>
        <v>0</v>
      </c>
    </row>
    <row r="8" spans="1:24" ht="50.25" customHeight="1" thickBot="1">
      <c r="A8" s="10" t="s">
        <v>13</v>
      </c>
      <c r="B8" s="62" t="s">
        <v>154</v>
      </c>
      <c r="C8" s="60" t="s">
        <v>155</v>
      </c>
      <c r="D8" s="61">
        <v>533</v>
      </c>
      <c r="E8" s="21" t="s">
        <v>185</v>
      </c>
      <c r="F8" s="21"/>
      <c r="G8" s="21"/>
      <c r="H8" s="38">
        <f t="shared" si="0"/>
        <v>0</v>
      </c>
      <c r="I8" s="38">
        <f t="shared" si="1"/>
        <v>0</v>
      </c>
      <c r="J8" s="29">
        <f t="shared" si="2"/>
        <v>0</v>
      </c>
      <c r="K8" s="38">
        <f>D8*H8</f>
        <v>0</v>
      </c>
      <c r="L8" s="29">
        <f>D8*I8</f>
        <v>0</v>
      </c>
      <c r="M8" s="23">
        <f>D8/2</f>
        <v>266.5</v>
      </c>
      <c r="N8" s="23" t="s">
        <v>185</v>
      </c>
      <c r="O8" s="23"/>
      <c r="P8" s="23"/>
      <c r="Q8" s="42">
        <f t="shared" si="5"/>
        <v>0</v>
      </c>
      <c r="R8" s="42">
        <f t="shared" si="6"/>
        <v>0</v>
      </c>
      <c r="S8" s="41">
        <f t="shared" si="7"/>
        <v>0</v>
      </c>
      <c r="T8" s="43">
        <f t="shared" si="8"/>
        <v>0</v>
      </c>
      <c r="U8" s="41">
        <f t="shared" si="9"/>
        <v>0</v>
      </c>
      <c r="V8" s="57">
        <f t="shared" si="10"/>
        <v>0</v>
      </c>
      <c r="W8" s="57">
        <f t="shared" si="10"/>
        <v>0</v>
      </c>
      <c r="X8" s="57">
        <f t="shared" si="10"/>
        <v>0</v>
      </c>
    </row>
    <row r="9" spans="1:24" ht="42.75" customHeight="1" thickBot="1">
      <c r="A9" s="10" t="s">
        <v>14</v>
      </c>
      <c r="B9" s="62" t="s">
        <v>158</v>
      </c>
      <c r="C9" s="60" t="s">
        <v>159</v>
      </c>
      <c r="D9" s="59">
        <v>44</v>
      </c>
      <c r="E9" s="21" t="s">
        <v>185</v>
      </c>
      <c r="F9" s="21"/>
      <c r="G9" s="21"/>
      <c r="H9" s="38">
        <f t="shared" si="0"/>
        <v>0</v>
      </c>
      <c r="I9" s="38">
        <f t="shared" si="1"/>
        <v>0</v>
      </c>
      <c r="J9" s="29">
        <f t="shared" si="2"/>
        <v>0</v>
      </c>
      <c r="K9" s="38">
        <f t="shared" si="3"/>
        <v>0</v>
      </c>
      <c r="L9" s="29">
        <f t="shared" si="4"/>
        <v>0</v>
      </c>
      <c r="M9" s="23">
        <f>D9/2</f>
        <v>22</v>
      </c>
      <c r="N9" s="23" t="s">
        <v>185</v>
      </c>
      <c r="O9" s="23"/>
      <c r="P9" s="23"/>
      <c r="Q9" s="42">
        <f t="shared" si="5"/>
        <v>0</v>
      </c>
      <c r="R9" s="42">
        <f t="shared" si="6"/>
        <v>0</v>
      </c>
      <c r="S9" s="41">
        <f t="shared" si="7"/>
        <v>0</v>
      </c>
      <c r="T9" s="43">
        <f t="shared" si="8"/>
        <v>0</v>
      </c>
      <c r="U9" s="41">
        <f t="shared" si="9"/>
        <v>0</v>
      </c>
      <c r="V9" s="57">
        <f t="shared" si="10"/>
        <v>0</v>
      </c>
      <c r="W9" s="57">
        <f t="shared" si="10"/>
        <v>0</v>
      </c>
      <c r="X9" s="57">
        <f t="shared" si="10"/>
        <v>0</v>
      </c>
    </row>
    <row r="10" spans="1:24" ht="82.5" customHeight="1" thickBot="1">
      <c r="A10" s="10" t="s">
        <v>15</v>
      </c>
      <c r="B10" s="62" t="s">
        <v>207</v>
      </c>
      <c r="C10" s="96" t="s">
        <v>273</v>
      </c>
      <c r="D10" s="59">
        <v>120</v>
      </c>
      <c r="E10" s="21" t="s">
        <v>185</v>
      </c>
      <c r="F10" s="21"/>
      <c r="G10" s="21"/>
      <c r="H10" s="38">
        <f t="shared" si="0"/>
        <v>0</v>
      </c>
      <c r="I10" s="38">
        <f t="shared" si="1"/>
        <v>0</v>
      </c>
      <c r="J10" s="29">
        <f t="shared" si="2"/>
        <v>0</v>
      </c>
      <c r="K10" s="38">
        <f t="shared" si="3"/>
        <v>0</v>
      </c>
      <c r="L10" s="29">
        <f t="shared" si="4"/>
        <v>0</v>
      </c>
      <c r="M10" s="23">
        <v>60</v>
      </c>
      <c r="N10" s="23" t="s">
        <v>185</v>
      </c>
      <c r="O10" s="23"/>
      <c r="P10" s="23"/>
      <c r="Q10" s="42">
        <f t="shared" si="5"/>
        <v>0</v>
      </c>
      <c r="R10" s="42">
        <f t="shared" si="6"/>
        <v>0</v>
      </c>
      <c r="S10" s="41">
        <f t="shared" si="7"/>
        <v>0</v>
      </c>
      <c r="T10" s="43">
        <f t="shared" si="8"/>
        <v>0</v>
      </c>
      <c r="U10" s="41">
        <f t="shared" si="9"/>
        <v>0</v>
      </c>
      <c r="V10" s="57">
        <f t="shared" si="10"/>
        <v>0</v>
      </c>
      <c r="W10" s="57">
        <f t="shared" si="10"/>
        <v>0</v>
      </c>
      <c r="X10" s="57">
        <f t="shared" si="10"/>
        <v>0</v>
      </c>
    </row>
    <row r="11" spans="1:24" ht="80.25" customHeight="1">
      <c r="A11" s="10" t="s">
        <v>16</v>
      </c>
      <c r="B11" s="62" t="s">
        <v>208</v>
      </c>
      <c r="C11" s="97" t="s">
        <v>274</v>
      </c>
      <c r="D11" s="59">
        <v>25</v>
      </c>
      <c r="E11" s="21" t="s">
        <v>185</v>
      </c>
      <c r="F11" s="21"/>
      <c r="G11" s="21"/>
      <c r="H11" s="38">
        <f t="shared" si="0"/>
        <v>0</v>
      </c>
      <c r="I11" s="38">
        <f t="shared" si="1"/>
        <v>0</v>
      </c>
      <c r="J11" s="29">
        <f t="shared" si="2"/>
        <v>0</v>
      </c>
      <c r="K11" s="38">
        <f t="shared" si="3"/>
        <v>0</v>
      </c>
      <c r="L11" s="29">
        <f t="shared" si="4"/>
        <v>0</v>
      </c>
      <c r="M11" s="23">
        <v>12</v>
      </c>
      <c r="N11" s="23" t="s">
        <v>185</v>
      </c>
      <c r="O11" s="23"/>
      <c r="P11" s="23"/>
      <c r="Q11" s="42">
        <f t="shared" si="5"/>
        <v>0</v>
      </c>
      <c r="R11" s="42">
        <f t="shared" si="6"/>
        <v>0</v>
      </c>
      <c r="S11" s="41">
        <f t="shared" si="7"/>
        <v>0</v>
      </c>
      <c r="T11" s="43">
        <f t="shared" si="8"/>
        <v>0</v>
      </c>
      <c r="U11" s="41">
        <f t="shared" si="9"/>
        <v>0</v>
      </c>
      <c r="V11" s="57">
        <f t="shared" si="10"/>
        <v>0</v>
      </c>
      <c r="W11" s="57">
        <f t="shared" si="10"/>
        <v>0</v>
      </c>
      <c r="X11" s="57">
        <f t="shared" si="10"/>
        <v>0</v>
      </c>
    </row>
    <row r="12" spans="1:24" ht="24.75" customHeight="1">
      <c r="A12" s="116" t="s">
        <v>28</v>
      </c>
      <c r="B12" s="117"/>
      <c r="C12" s="19"/>
      <c r="D12" s="2"/>
      <c r="E12" s="2"/>
      <c r="F12" s="3"/>
      <c r="G12" s="4"/>
      <c r="H12" s="3"/>
      <c r="I12" s="3"/>
      <c r="J12" s="1">
        <f>SUM(J6:J11)</f>
        <v>0</v>
      </c>
      <c r="K12" s="1">
        <f>SUM(K6:K11)</f>
        <v>0</v>
      </c>
      <c r="L12" s="1">
        <f>SUM(L6:L11)</f>
        <v>0</v>
      </c>
      <c r="M12" s="46"/>
      <c r="N12" s="46"/>
      <c r="O12" s="46"/>
      <c r="P12" s="46"/>
      <c r="Q12" s="46"/>
      <c r="R12" s="46"/>
      <c r="S12" s="1">
        <f aca="true" t="shared" si="11" ref="S12:X12">SUM(S6:S11)</f>
        <v>0</v>
      </c>
      <c r="T12" s="1">
        <f t="shared" si="11"/>
        <v>0</v>
      </c>
      <c r="U12" s="1">
        <f t="shared" si="11"/>
        <v>0</v>
      </c>
      <c r="V12" s="1">
        <f t="shared" si="11"/>
        <v>0</v>
      </c>
      <c r="W12" s="1">
        <f t="shared" si="11"/>
        <v>0</v>
      </c>
      <c r="X12" s="1">
        <f t="shared" si="11"/>
        <v>0</v>
      </c>
    </row>
    <row r="13" spans="1:12" ht="24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24.75" customHeight="1">
      <c r="A14" s="15"/>
      <c r="B14" s="16"/>
      <c r="C14" s="16"/>
      <c r="D14" s="15"/>
      <c r="E14" s="15"/>
      <c r="F14" s="15"/>
      <c r="G14" s="15"/>
      <c r="H14" s="15"/>
      <c r="I14" s="15"/>
      <c r="J14" s="15"/>
      <c r="K14" s="15"/>
      <c r="L14" s="15"/>
    </row>
    <row r="15" ht="24.75" customHeight="1"/>
    <row r="17" ht="12.75">
      <c r="A17" t="s">
        <v>30</v>
      </c>
    </row>
    <row r="19" ht="12.75">
      <c r="I19" t="s">
        <v>34</v>
      </c>
    </row>
    <row r="21" ht="12.75">
      <c r="I21" s="18" t="s">
        <v>35</v>
      </c>
    </row>
  </sheetData>
  <sheetProtection/>
  <mergeCells count="4">
    <mergeCell ref="A1:L3"/>
    <mergeCell ref="D4:L4"/>
    <mergeCell ref="M4:U4"/>
    <mergeCell ref="A12:B12"/>
  </mergeCells>
  <printOptions/>
  <pageMargins left="0.23" right="0.23" top="1" bottom="1" header="0.5" footer="0.5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PageLayoutView="0" workbookViewId="0" topLeftCell="D1">
      <selection activeCell="V10" sqref="V10"/>
    </sheetView>
  </sheetViews>
  <sheetFormatPr defaultColWidth="9.140625" defaultRowHeight="12.75"/>
  <cols>
    <col min="1" max="1" width="6.421875" style="0" customWidth="1"/>
    <col min="2" max="3" width="21.421875" style="0" customWidth="1"/>
    <col min="4" max="4" width="16.140625" style="0" customWidth="1"/>
    <col min="5" max="5" width="8.7109375" style="0" customWidth="1"/>
    <col min="7" max="7" width="8.140625" style="0" customWidth="1"/>
    <col min="8" max="8" width="8.28125" style="0" customWidth="1"/>
    <col min="10" max="10" width="13.00390625" style="0" customWidth="1"/>
    <col min="11" max="11" width="12.7109375" style="0" customWidth="1"/>
    <col min="12" max="12" width="20.28125" style="0" customWidth="1"/>
  </cols>
  <sheetData>
    <row r="1" spans="1:12" ht="12.75">
      <c r="A1" s="98" t="s">
        <v>109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3.5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4:21" ht="14.25" customHeight="1" thickBot="1">
      <c r="D4" s="100" t="s">
        <v>36</v>
      </c>
      <c r="E4" s="101"/>
      <c r="F4" s="101"/>
      <c r="G4" s="101"/>
      <c r="H4" s="101"/>
      <c r="I4" s="101"/>
      <c r="J4" s="101"/>
      <c r="K4" s="101"/>
      <c r="L4" s="102"/>
      <c r="M4" s="103" t="s">
        <v>37</v>
      </c>
      <c r="N4" s="104"/>
      <c r="O4" s="104"/>
      <c r="P4" s="104"/>
      <c r="Q4" s="104"/>
      <c r="R4" s="104"/>
      <c r="S4" s="104"/>
      <c r="T4" s="104"/>
      <c r="U4" s="105"/>
    </row>
    <row r="5" spans="1:24" ht="90.75" customHeight="1" thickBot="1">
      <c r="A5" s="20" t="s">
        <v>0</v>
      </c>
      <c r="B5" s="20" t="s">
        <v>29</v>
      </c>
      <c r="C5" s="20"/>
      <c r="D5" s="21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2" t="s">
        <v>7</v>
      </c>
      <c r="L5" s="21" t="s">
        <v>8</v>
      </c>
      <c r="M5" s="23" t="s">
        <v>38</v>
      </c>
      <c r="N5" s="23" t="s">
        <v>1</v>
      </c>
      <c r="O5" s="23" t="s">
        <v>2</v>
      </c>
      <c r="P5" s="23" t="s">
        <v>3</v>
      </c>
      <c r="Q5" s="23" t="s">
        <v>4</v>
      </c>
      <c r="R5" s="23" t="s">
        <v>5</v>
      </c>
      <c r="S5" s="23" t="s">
        <v>6</v>
      </c>
      <c r="T5" s="24" t="s">
        <v>7</v>
      </c>
      <c r="U5" s="23" t="s">
        <v>8</v>
      </c>
      <c r="V5" s="25" t="s">
        <v>39</v>
      </c>
      <c r="W5" s="25" t="s">
        <v>40</v>
      </c>
      <c r="X5" s="25" t="s">
        <v>41</v>
      </c>
    </row>
    <row r="6" spans="1:24" ht="30" customHeight="1" thickBot="1">
      <c r="A6" s="20" t="s">
        <v>9</v>
      </c>
      <c r="B6" s="31" t="s">
        <v>156</v>
      </c>
      <c r="C6" s="31" t="s">
        <v>95</v>
      </c>
      <c r="D6" s="21">
        <v>352</v>
      </c>
      <c r="E6" s="21" t="s">
        <v>185</v>
      </c>
      <c r="F6" s="21"/>
      <c r="G6" s="21"/>
      <c r="H6" s="38">
        <f>G6*F6</f>
        <v>0</v>
      </c>
      <c r="I6" s="38">
        <f>H6+F6</f>
        <v>0</v>
      </c>
      <c r="J6" s="29">
        <f>D6*F6</f>
        <v>0</v>
      </c>
      <c r="K6" s="58">
        <f>H6*D6</f>
        <v>0</v>
      </c>
      <c r="L6" s="29">
        <f>I6*D6</f>
        <v>0</v>
      </c>
      <c r="M6" s="23">
        <f>D6/2</f>
        <v>176</v>
      </c>
      <c r="N6" s="23" t="s">
        <v>185</v>
      </c>
      <c r="O6" s="23"/>
      <c r="P6" s="23"/>
      <c r="Q6" s="42">
        <f>P6*O6</f>
        <v>0</v>
      </c>
      <c r="R6" s="42">
        <f>Q6+O6</f>
        <v>0</v>
      </c>
      <c r="S6" s="41">
        <f>O6*M6</f>
        <v>0</v>
      </c>
      <c r="T6" s="43">
        <f>Q6*M6</f>
        <v>0</v>
      </c>
      <c r="U6" s="41">
        <f>R6*M6</f>
        <v>0</v>
      </c>
      <c r="V6" s="57">
        <f>S6+J6</f>
        <v>0</v>
      </c>
      <c r="W6" s="57">
        <f aca="true" t="shared" si="0" ref="V6:X9">T6+K6</f>
        <v>0</v>
      </c>
      <c r="X6" s="57">
        <f t="shared" si="0"/>
        <v>0</v>
      </c>
    </row>
    <row r="7" spans="1:24" ht="30" customHeight="1" thickBot="1">
      <c r="A7" s="20" t="s">
        <v>10</v>
      </c>
      <c r="B7" s="31" t="s">
        <v>165</v>
      </c>
      <c r="C7" s="31" t="s">
        <v>95</v>
      </c>
      <c r="D7" s="21">
        <v>10</v>
      </c>
      <c r="E7" s="21" t="s">
        <v>185</v>
      </c>
      <c r="F7" s="21"/>
      <c r="G7" s="21"/>
      <c r="H7" s="38">
        <f>G7*F7</f>
        <v>0</v>
      </c>
      <c r="I7" s="38">
        <f>H7+F7</f>
        <v>0</v>
      </c>
      <c r="J7" s="29">
        <f>D7*F7</f>
        <v>0</v>
      </c>
      <c r="K7" s="58">
        <f>H7*D7</f>
        <v>0</v>
      </c>
      <c r="L7" s="29">
        <f>I7*D7</f>
        <v>0</v>
      </c>
      <c r="M7" s="23">
        <f>D7/2</f>
        <v>5</v>
      </c>
      <c r="N7" s="23" t="s">
        <v>185</v>
      </c>
      <c r="O7" s="23"/>
      <c r="P7" s="23"/>
      <c r="Q7" s="42">
        <f>P7*O7</f>
        <v>0</v>
      </c>
      <c r="R7" s="42">
        <f>Q7+O7</f>
        <v>0</v>
      </c>
      <c r="S7" s="41">
        <f>O7*M7</f>
        <v>0</v>
      </c>
      <c r="T7" s="43">
        <f>Q7*M7</f>
        <v>0</v>
      </c>
      <c r="U7" s="41">
        <f>R7*M7</f>
        <v>0</v>
      </c>
      <c r="V7" s="57">
        <f>S7+J7</f>
        <v>0</v>
      </c>
      <c r="W7" s="57">
        <f t="shared" si="0"/>
        <v>0</v>
      </c>
      <c r="X7" s="57">
        <f t="shared" si="0"/>
        <v>0</v>
      </c>
    </row>
    <row r="8" spans="1:24" ht="30" customHeight="1" thickBot="1">
      <c r="A8" s="32" t="s">
        <v>11</v>
      </c>
      <c r="B8" s="33" t="s">
        <v>43</v>
      </c>
      <c r="C8" s="33" t="s">
        <v>188</v>
      </c>
      <c r="D8" s="34">
        <v>10</v>
      </c>
      <c r="E8" s="21" t="s">
        <v>185</v>
      </c>
      <c r="F8" s="29"/>
      <c r="G8" s="26"/>
      <c r="H8" s="38">
        <f>G8*F8</f>
        <v>0</v>
      </c>
      <c r="I8" s="38">
        <f>H8+F8</f>
        <v>0</v>
      </c>
      <c r="J8" s="29">
        <f>D8*F8</f>
        <v>0</v>
      </c>
      <c r="K8" s="58">
        <f>H8*D8</f>
        <v>0</v>
      </c>
      <c r="L8" s="29">
        <f>I8*D8</f>
        <v>0</v>
      </c>
      <c r="M8" s="23">
        <f>D8/2</f>
        <v>5</v>
      </c>
      <c r="N8" s="23" t="s">
        <v>185</v>
      </c>
      <c r="O8" s="23"/>
      <c r="P8" s="23"/>
      <c r="Q8" s="42">
        <f>P8*O8</f>
        <v>0</v>
      </c>
      <c r="R8" s="42">
        <f>Q8+O8</f>
        <v>0</v>
      </c>
      <c r="S8" s="41">
        <f>O8*M8</f>
        <v>0</v>
      </c>
      <c r="T8" s="43">
        <f>Q8*M8</f>
        <v>0</v>
      </c>
      <c r="U8" s="41">
        <f>R8*M8</f>
        <v>0</v>
      </c>
      <c r="V8" s="57">
        <f t="shared" si="0"/>
        <v>0</v>
      </c>
      <c r="W8" s="57">
        <f t="shared" si="0"/>
        <v>0</v>
      </c>
      <c r="X8" s="57">
        <f t="shared" si="0"/>
        <v>0</v>
      </c>
    </row>
    <row r="9" spans="1:24" ht="30" customHeight="1">
      <c r="A9" s="32" t="s">
        <v>12</v>
      </c>
      <c r="B9" s="31" t="s">
        <v>84</v>
      </c>
      <c r="C9" s="31" t="s">
        <v>188</v>
      </c>
      <c r="D9" s="21">
        <v>10</v>
      </c>
      <c r="E9" s="21" t="s">
        <v>185</v>
      </c>
      <c r="F9" s="29"/>
      <c r="G9" s="26"/>
      <c r="H9" s="38">
        <f>G9*F9</f>
        <v>0</v>
      </c>
      <c r="I9" s="38">
        <f>H9+F9</f>
        <v>0</v>
      </c>
      <c r="J9" s="29">
        <f>D9*F9</f>
        <v>0</v>
      </c>
      <c r="K9" s="58">
        <f>H9*D9</f>
        <v>0</v>
      </c>
      <c r="L9" s="29">
        <f>I9*D9</f>
        <v>0</v>
      </c>
      <c r="M9" s="23">
        <f>D9/2</f>
        <v>5</v>
      </c>
      <c r="N9" s="23" t="s">
        <v>185</v>
      </c>
      <c r="O9" s="23"/>
      <c r="P9" s="23"/>
      <c r="Q9" s="42">
        <f>P9*O9</f>
        <v>0</v>
      </c>
      <c r="R9" s="42">
        <f>Q9+O9</f>
        <v>0</v>
      </c>
      <c r="S9" s="41">
        <f>O9*M9</f>
        <v>0</v>
      </c>
      <c r="T9" s="43">
        <f>Q9*M9</f>
        <v>0</v>
      </c>
      <c r="U9" s="41">
        <f>R9*M9</f>
        <v>0</v>
      </c>
      <c r="V9" s="57">
        <f t="shared" si="0"/>
        <v>0</v>
      </c>
      <c r="W9" s="57">
        <f t="shared" si="0"/>
        <v>0</v>
      </c>
      <c r="X9" s="57">
        <f t="shared" si="0"/>
        <v>0</v>
      </c>
    </row>
    <row r="10" spans="1:24" ht="19.5" customHeight="1">
      <c r="A10" s="113" t="s">
        <v>28</v>
      </c>
      <c r="B10" s="114"/>
      <c r="C10" s="82"/>
      <c r="D10" s="50"/>
      <c r="E10" s="50"/>
      <c r="F10" s="51"/>
      <c r="G10" s="52"/>
      <c r="H10" s="51"/>
      <c r="I10" s="51"/>
      <c r="J10" s="53">
        <f>SUM(J6:J9)</f>
        <v>0</v>
      </c>
      <c r="K10" s="53">
        <f>SUM(K6:K9)</f>
        <v>0</v>
      </c>
      <c r="L10" s="53">
        <f>SUM(L6:L9)</f>
        <v>0</v>
      </c>
      <c r="M10" s="50"/>
      <c r="N10" s="50"/>
      <c r="O10" s="51"/>
      <c r="P10" s="52"/>
      <c r="Q10" s="51"/>
      <c r="R10" s="50"/>
      <c r="S10" s="53">
        <f aca="true" t="shared" si="1" ref="S10:X10">SUM(S6:S9)</f>
        <v>0</v>
      </c>
      <c r="T10" s="53">
        <f t="shared" si="1"/>
        <v>0</v>
      </c>
      <c r="U10" s="53">
        <f t="shared" si="1"/>
        <v>0</v>
      </c>
      <c r="V10" s="53">
        <f t="shared" si="1"/>
        <v>0</v>
      </c>
      <c r="W10" s="53">
        <f t="shared" si="1"/>
        <v>0</v>
      </c>
      <c r="X10" s="53">
        <f t="shared" si="1"/>
        <v>0</v>
      </c>
    </row>
    <row r="12" ht="12.75">
      <c r="A12" t="s">
        <v>30</v>
      </c>
    </row>
    <row r="14" ht="12.75">
      <c r="I14" t="s">
        <v>34</v>
      </c>
    </row>
    <row r="16" ht="12.75">
      <c r="I16" s="18" t="s">
        <v>35</v>
      </c>
    </row>
  </sheetData>
  <sheetProtection/>
  <mergeCells count="4">
    <mergeCell ref="A1:L3"/>
    <mergeCell ref="D4:L4"/>
    <mergeCell ref="M4:U4"/>
    <mergeCell ref="A10:B10"/>
  </mergeCells>
  <printOptions/>
  <pageMargins left="0.75" right="0.75" top="1" bottom="1" header="0.5" footer="0.5"/>
  <pageSetup fitToHeight="0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9"/>
  <sheetViews>
    <sheetView zoomScalePageLayoutView="0" workbookViewId="0" topLeftCell="B1">
      <selection activeCell="B32" sqref="B32"/>
    </sheetView>
  </sheetViews>
  <sheetFormatPr defaultColWidth="9.140625" defaultRowHeight="12.75"/>
  <cols>
    <col min="1" max="1" width="5.00390625" style="0" bestFit="1" customWidth="1"/>
    <col min="2" max="2" width="28.7109375" style="0" customWidth="1"/>
    <col min="3" max="3" width="19.28125" style="0" customWidth="1"/>
    <col min="4" max="4" width="6.421875" style="0" customWidth="1"/>
    <col min="5" max="5" width="14.28125" style="0" customWidth="1"/>
    <col min="6" max="6" width="6.421875" style="0" customWidth="1"/>
    <col min="7" max="7" width="12.8515625" style="0" customWidth="1"/>
    <col min="8" max="8" width="14.28125" style="0" customWidth="1"/>
    <col min="9" max="11" width="16.421875" style="0" customWidth="1"/>
  </cols>
  <sheetData>
    <row r="2" spans="1:11" ht="17.25" customHeight="1">
      <c r="A2" s="98" t="s">
        <v>110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7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6" ht="13.5" thickBot="1"/>
    <row r="7" spans="3:20" ht="13.5" customHeight="1" thickBot="1">
      <c r="C7" s="100" t="s">
        <v>36</v>
      </c>
      <c r="D7" s="101"/>
      <c r="E7" s="101"/>
      <c r="F7" s="101"/>
      <c r="G7" s="101"/>
      <c r="H7" s="101"/>
      <c r="I7" s="101"/>
      <c r="J7" s="101"/>
      <c r="K7" s="102"/>
      <c r="L7" s="119" t="s">
        <v>37</v>
      </c>
      <c r="M7" s="120"/>
      <c r="N7" s="120"/>
      <c r="O7" s="120"/>
      <c r="P7" s="120"/>
      <c r="Q7" s="120"/>
      <c r="R7" s="120"/>
      <c r="S7" s="120"/>
      <c r="T7" s="121"/>
    </row>
    <row r="8" spans="1:23" ht="77.25" thickBot="1">
      <c r="A8" s="20" t="s">
        <v>0</v>
      </c>
      <c r="B8" s="20" t="s">
        <v>29</v>
      </c>
      <c r="C8" s="21" t="s">
        <v>42</v>
      </c>
      <c r="D8" s="21" t="s">
        <v>1</v>
      </c>
      <c r="E8" s="21" t="s">
        <v>2</v>
      </c>
      <c r="F8" s="21" t="s">
        <v>3</v>
      </c>
      <c r="G8" s="21" t="s">
        <v>4</v>
      </c>
      <c r="H8" s="21" t="s">
        <v>5</v>
      </c>
      <c r="I8" s="21" t="s">
        <v>6</v>
      </c>
      <c r="J8" s="22" t="s">
        <v>7</v>
      </c>
      <c r="K8" s="21" t="s">
        <v>8</v>
      </c>
      <c r="L8" s="36" t="s">
        <v>38</v>
      </c>
      <c r="M8" s="36" t="s">
        <v>1</v>
      </c>
      <c r="N8" s="36" t="s">
        <v>2</v>
      </c>
      <c r="O8" s="36" t="s">
        <v>3</v>
      </c>
      <c r="P8" s="36" t="s">
        <v>4</v>
      </c>
      <c r="Q8" s="36" t="s">
        <v>5</v>
      </c>
      <c r="R8" s="36" t="s">
        <v>6</v>
      </c>
      <c r="S8" s="24" t="s">
        <v>7</v>
      </c>
      <c r="T8" s="36" t="s">
        <v>8</v>
      </c>
      <c r="U8" s="25" t="s">
        <v>39</v>
      </c>
      <c r="V8" s="25" t="s">
        <v>40</v>
      </c>
      <c r="W8" s="25" t="s">
        <v>41</v>
      </c>
    </row>
    <row r="9" spans="1:23" ht="15" thickBot="1">
      <c r="A9" s="20" t="s">
        <v>9</v>
      </c>
      <c r="B9" s="31" t="s">
        <v>163</v>
      </c>
      <c r="C9" s="21">
        <v>10</v>
      </c>
      <c r="D9" s="35" t="s">
        <v>17</v>
      </c>
      <c r="E9" s="21"/>
      <c r="F9" s="21"/>
      <c r="G9" s="38">
        <f aca="true" t="shared" si="0" ref="G9:G18">F9*E9</f>
        <v>0</v>
      </c>
      <c r="H9" s="38">
        <f aca="true" t="shared" si="1" ref="H9:H18">E9+G9</f>
        <v>0</v>
      </c>
      <c r="I9" s="29">
        <f aca="true" t="shared" si="2" ref="I9:I18">C9*E9</f>
        <v>0</v>
      </c>
      <c r="J9" s="29">
        <f aca="true" t="shared" si="3" ref="J9:J18">G9*C9</f>
        <v>0</v>
      </c>
      <c r="K9" s="29">
        <f aca="true" t="shared" si="4" ref="K9:K18">C9*H9</f>
        <v>0</v>
      </c>
      <c r="L9" s="36">
        <f>C9/2</f>
        <v>5</v>
      </c>
      <c r="M9" s="37" t="s">
        <v>17</v>
      </c>
      <c r="N9" s="36"/>
      <c r="O9" s="36"/>
      <c r="P9" s="88">
        <f aca="true" t="shared" si="5" ref="P9:P18">N9*O9</f>
        <v>0</v>
      </c>
      <c r="Q9" s="88">
        <f aca="true" t="shared" si="6" ref="Q9:Q18">N9+P9</f>
        <v>0</v>
      </c>
      <c r="R9" s="88">
        <f aca="true" t="shared" si="7" ref="R9:R18">N9*L9</f>
        <v>0</v>
      </c>
      <c r="S9" s="88">
        <f aca="true" t="shared" si="8" ref="S9:S18">P9*L9</f>
        <v>0</v>
      </c>
      <c r="T9" s="88">
        <f aca="true" t="shared" si="9" ref="T9:T18">Q9*L9</f>
        <v>0</v>
      </c>
      <c r="U9" s="89">
        <f>I9+R9</f>
        <v>0</v>
      </c>
      <c r="V9" s="89">
        <f aca="true" t="shared" si="10" ref="V9:W18">J9+S9</f>
        <v>0</v>
      </c>
      <c r="W9" s="89">
        <f t="shared" si="10"/>
        <v>0</v>
      </c>
    </row>
    <row r="10" spans="1:23" ht="15" thickBot="1">
      <c r="A10" s="32" t="s">
        <v>15</v>
      </c>
      <c r="B10" s="31" t="s">
        <v>160</v>
      </c>
      <c r="C10" s="21">
        <v>6</v>
      </c>
      <c r="D10" s="35" t="s">
        <v>17</v>
      </c>
      <c r="E10" s="21"/>
      <c r="F10" s="21"/>
      <c r="G10" s="38">
        <f t="shared" si="0"/>
        <v>0</v>
      </c>
      <c r="H10" s="38">
        <f t="shared" si="1"/>
        <v>0</v>
      </c>
      <c r="I10" s="29">
        <f t="shared" si="2"/>
        <v>0</v>
      </c>
      <c r="J10" s="29">
        <f t="shared" si="3"/>
        <v>0</v>
      </c>
      <c r="K10" s="29">
        <f t="shared" si="4"/>
        <v>0</v>
      </c>
      <c r="L10" s="36">
        <f aca="true" t="shared" si="11" ref="L10:L18">C10/2</f>
        <v>3</v>
      </c>
      <c r="M10" s="37" t="s">
        <v>17</v>
      </c>
      <c r="N10" s="36"/>
      <c r="O10" s="36"/>
      <c r="P10" s="88">
        <f t="shared" si="5"/>
        <v>0</v>
      </c>
      <c r="Q10" s="88">
        <f t="shared" si="6"/>
        <v>0</v>
      </c>
      <c r="R10" s="88">
        <f t="shared" si="7"/>
        <v>0</v>
      </c>
      <c r="S10" s="88">
        <f t="shared" si="8"/>
        <v>0</v>
      </c>
      <c r="T10" s="88">
        <f t="shared" si="9"/>
        <v>0</v>
      </c>
      <c r="U10" s="89">
        <f aca="true" t="shared" si="12" ref="U10:U18">I10+R10</f>
        <v>0</v>
      </c>
      <c r="V10" s="89">
        <f t="shared" si="10"/>
        <v>0</v>
      </c>
      <c r="W10" s="89">
        <f t="shared" si="10"/>
        <v>0</v>
      </c>
    </row>
    <row r="11" spans="1:23" ht="15" thickBot="1">
      <c r="A11" s="32" t="s">
        <v>10</v>
      </c>
      <c r="B11" s="31" t="s">
        <v>269</v>
      </c>
      <c r="C11" s="21">
        <v>73</v>
      </c>
      <c r="D11" s="35" t="s">
        <v>17</v>
      </c>
      <c r="E11" s="21"/>
      <c r="F11" s="21"/>
      <c r="G11" s="38">
        <f t="shared" si="0"/>
        <v>0</v>
      </c>
      <c r="H11" s="38">
        <f t="shared" si="1"/>
        <v>0</v>
      </c>
      <c r="I11" s="29">
        <f t="shared" si="2"/>
        <v>0</v>
      </c>
      <c r="J11" s="29">
        <f t="shared" si="3"/>
        <v>0</v>
      </c>
      <c r="K11" s="29">
        <f t="shared" si="4"/>
        <v>0</v>
      </c>
      <c r="L11" s="36">
        <f t="shared" si="11"/>
        <v>36.5</v>
      </c>
      <c r="M11" s="37" t="s">
        <v>17</v>
      </c>
      <c r="N11" s="36"/>
      <c r="O11" s="36"/>
      <c r="P11" s="88">
        <f t="shared" si="5"/>
        <v>0</v>
      </c>
      <c r="Q11" s="88">
        <f t="shared" si="6"/>
        <v>0</v>
      </c>
      <c r="R11" s="88">
        <f t="shared" si="7"/>
        <v>0</v>
      </c>
      <c r="S11" s="88">
        <f t="shared" si="8"/>
        <v>0</v>
      </c>
      <c r="T11" s="88">
        <f t="shared" si="9"/>
        <v>0</v>
      </c>
      <c r="U11" s="89">
        <f t="shared" si="12"/>
        <v>0</v>
      </c>
      <c r="V11" s="89">
        <f t="shared" si="10"/>
        <v>0</v>
      </c>
      <c r="W11" s="89">
        <f t="shared" si="10"/>
        <v>0</v>
      </c>
    </row>
    <row r="12" spans="1:23" ht="15" thickBot="1">
      <c r="A12" s="20" t="s">
        <v>16</v>
      </c>
      <c r="B12" s="31" t="s">
        <v>81</v>
      </c>
      <c r="C12" s="21">
        <v>0.5</v>
      </c>
      <c r="D12" s="21" t="s">
        <v>17</v>
      </c>
      <c r="E12" s="21"/>
      <c r="F12" s="21"/>
      <c r="G12" s="38">
        <f t="shared" si="0"/>
        <v>0</v>
      </c>
      <c r="H12" s="38">
        <f t="shared" si="1"/>
        <v>0</v>
      </c>
      <c r="I12" s="29">
        <f t="shared" si="2"/>
        <v>0</v>
      </c>
      <c r="J12" s="29">
        <f t="shared" si="3"/>
        <v>0</v>
      </c>
      <c r="K12" s="29">
        <f t="shared" si="4"/>
        <v>0</v>
      </c>
      <c r="L12" s="36">
        <f t="shared" si="11"/>
        <v>0.25</v>
      </c>
      <c r="M12" s="37" t="s">
        <v>17</v>
      </c>
      <c r="N12" s="36"/>
      <c r="O12" s="36"/>
      <c r="P12" s="88">
        <f t="shared" si="5"/>
        <v>0</v>
      </c>
      <c r="Q12" s="88">
        <f t="shared" si="6"/>
        <v>0</v>
      </c>
      <c r="R12" s="88">
        <f t="shared" si="7"/>
        <v>0</v>
      </c>
      <c r="S12" s="88">
        <f t="shared" si="8"/>
        <v>0</v>
      </c>
      <c r="T12" s="88">
        <f t="shared" si="9"/>
        <v>0</v>
      </c>
      <c r="U12" s="89">
        <f t="shared" si="12"/>
        <v>0</v>
      </c>
      <c r="V12" s="89">
        <f t="shared" si="10"/>
        <v>0</v>
      </c>
      <c r="W12" s="89">
        <f t="shared" si="10"/>
        <v>0</v>
      </c>
    </row>
    <row r="13" spans="1:23" ht="15" thickBot="1">
      <c r="A13" s="20" t="s">
        <v>11</v>
      </c>
      <c r="B13" s="31" t="s">
        <v>164</v>
      </c>
      <c r="C13" s="21">
        <v>2</v>
      </c>
      <c r="D13" s="35" t="s">
        <v>17</v>
      </c>
      <c r="E13" s="21"/>
      <c r="F13" s="21"/>
      <c r="G13" s="38">
        <f t="shared" si="0"/>
        <v>0</v>
      </c>
      <c r="H13" s="38">
        <f t="shared" si="1"/>
        <v>0</v>
      </c>
      <c r="I13" s="29">
        <f t="shared" si="2"/>
        <v>0</v>
      </c>
      <c r="J13" s="29">
        <f t="shared" si="3"/>
        <v>0</v>
      </c>
      <c r="K13" s="29">
        <f t="shared" si="4"/>
        <v>0</v>
      </c>
      <c r="L13" s="36">
        <f t="shared" si="11"/>
        <v>1</v>
      </c>
      <c r="M13" s="37" t="s">
        <v>17</v>
      </c>
      <c r="N13" s="36"/>
      <c r="O13" s="36"/>
      <c r="P13" s="88">
        <f t="shared" si="5"/>
        <v>0</v>
      </c>
      <c r="Q13" s="88">
        <f t="shared" si="6"/>
        <v>0</v>
      </c>
      <c r="R13" s="88">
        <f t="shared" si="7"/>
        <v>0</v>
      </c>
      <c r="S13" s="88">
        <f t="shared" si="8"/>
        <v>0</v>
      </c>
      <c r="T13" s="88">
        <f t="shared" si="9"/>
        <v>0</v>
      </c>
      <c r="U13" s="89">
        <f t="shared" si="12"/>
        <v>0</v>
      </c>
      <c r="V13" s="89">
        <f t="shared" si="10"/>
        <v>0</v>
      </c>
      <c r="W13" s="89">
        <f t="shared" si="10"/>
        <v>0</v>
      </c>
    </row>
    <row r="14" spans="1:23" ht="15" thickBot="1">
      <c r="A14" s="32" t="s">
        <v>18</v>
      </c>
      <c r="B14" s="31" t="s">
        <v>82</v>
      </c>
      <c r="C14" s="21">
        <v>1</v>
      </c>
      <c r="D14" s="21" t="s">
        <v>17</v>
      </c>
      <c r="E14" s="21"/>
      <c r="F14" s="21"/>
      <c r="G14" s="38">
        <f t="shared" si="0"/>
        <v>0</v>
      </c>
      <c r="H14" s="38">
        <f t="shared" si="1"/>
        <v>0</v>
      </c>
      <c r="I14" s="29">
        <f t="shared" si="2"/>
        <v>0</v>
      </c>
      <c r="J14" s="29">
        <f t="shared" si="3"/>
        <v>0</v>
      </c>
      <c r="K14" s="29">
        <f t="shared" si="4"/>
        <v>0</v>
      </c>
      <c r="L14" s="36">
        <f t="shared" si="11"/>
        <v>0.5</v>
      </c>
      <c r="M14" s="37" t="s">
        <v>17</v>
      </c>
      <c r="N14" s="36"/>
      <c r="O14" s="36"/>
      <c r="P14" s="88">
        <f t="shared" si="5"/>
        <v>0</v>
      </c>
      <c r="Q14" s="88">
        <f t="shared" si="6"/>
        <v>0</v>
      </c>
      <c r="R14" s="88">
        <f t="shared" si="7"/>
        <v>0</v>
      </c>
      <c r="S14" s="88">
        <f t="shared" si="8"/>
        <v>0</v>
      </c>
      <c r="T14" s="88">
        <f t="shared" si="9"/>
        <v>0</v>
      </c>
      <c r="U14" s="89">
        <f t="shared" si="12"/>
        <v>0</v>
      </c>
      <c r="V14" s="89">
        <f t="shared" si="10"/>
        <v>0</v>
      </c>
      <c r="W14" s="89">
        <f t="shared" si="10"/>
        <v>0</v>
      </c>
    </row>
    <row r="15" spans="1:23" ht="15" thickBot="1">
      <c r="A15" s="32" t="s">
        <v>12</v>
      </c>
      <c r="B15" s="31" t="s">
        <v>48</v>
      </c>
      <c r="C15" s="21">
        <v>0.4</v>
      </c>
      <c r="D15" s="35" t="s">
        <v>17</v>
      </c>
      <c r="E15" s="21"/>
      <c r="F15" s="21"/>
      <c r="G15" s="38">
        <f t="shared" si="0"/>
        <v>0</v>
      </c>
      <c r="H15" s="38">
        <f t="shared" si="1"/>
        <v>0</v>
      </c>
      <c r="I15" s="29">
        <f t="shared" si="2"/>
        <v>0</v>
      </c>
      <c r="J15" s="29">
        <f t="shared" si="3"/>
        <v>0</v>
      </c>
      <c r="K15" s="29">
        <f t="shared" si="4"/>
        <v>0</v>
      </c>
      <c r="L15" s="36">
        <f t="shared" si="11"/>
        <v>0.2</v>
      </c>
      <c r="M15" s="37" t="s">
        <v>17</v>
      </c>
      <c r="N15" s="36"/>
      <c r="O15" s="36"/>
      <c r="P15" s="88">
        <f t="shared" si="5"/>
        <v>0</v>
      </c>
      <c r="Q15" s="88">
        <f t="shared" si="6"/>
        <v>0</v>
      </c>
      <c r="R15" s="88">
        <f t="shared" si="7"/>
        <v>0</v>
      </c>
      <c r="S15" s="88">
        <f t="shared" si="8"/>
        <v>0</v>
      </c>
      <c r="T15" s="88">
        <f t="shared" si="9"/>
        <v>0</v>
      </c>
      <c r="U15" s="89">
        <f t="shared" si="12"/>
        <v>0</v>
      </c>
      <c r="V15" s="89">
        <f t="shared" si="10"/>
        <v>0</v>
      </c>
      <c r="W15" s="89">
        <f t="shared" si="10"/>
        <v>0</v>
      </c>
    </row>
    <row r="16" spans="1:23" ht="15" thickBot="1">
      <c r="A16" s="20" t="s">
        <v>13</v>
      </c>
      <c r="B16" s="31" t="s">
        <v>270</v>
      </c>
      <c r="C16" s="21">
        <v>83</v>
      </c>
      <c r="D16" s="35" t="s">
        <v>17</v>
      </c>
      <c r="E16" s="21"/>
      <c r="F16" s="21"/>
      <c r="G16" s="38">
        <f t="shared" si="0"/>
        <v>0</v>
      </c>
      <c r="H16" s="38">
        <f t="shared" si="1"/>
        <v>0</v>
      </c>
      <c r="I16" s="29">
        <f t="shared" si="2"/>
        <v>0</v>
      </c>
      <c r="J16" s="29">
        <f t="shared" si="3"/>
        <v>0</v>
      </c>
      <c r="K16" s="29">
        <f t="shared" si="4"/>
        <v>0</v>
      </c>
      <c r="L16" s="36">
        <f t="shared" si="11"/>
        <v>41.5</v>
      </c>
      <c r="M16" s="37" t="s">
        <v>17</v>
      </c>
      <c r="N16" s="36"/>
      <c r="O16" s="36"/>
      <c r="P16" s="88">
        <f t="shared" si="5"/>
        <v>0</v>
      </c>
      <c r="Q16" s="88">
        <f t="shared" si="6"/>
        <v>0</v>
      </c>
      <c r="R16" s="88">
        <f t="shared" si="7"/>
        <v>0</v>
      </c>
      <c r="S16" s="88">
        <f t="shared" si="8"/>
        <v>0</v>
      </c>
      <c r="T16" s="88">
        <f t="shared" si="9"/>
        <v>0</v>
      </c>
      <c r="U16" s="89">
        <f t="shared" si="12"/>
        <v>0</v>
      </c>
      <c r="V16" s="89">
        <f t="shared" si="10"/>
        <v>0</v>
      </c>
      <c r="W16" s="89">
        <f t="shared" si="10"/>
        <v>0</v>
      </c>
    </row>
    <row r="17" spans="1:23" ht="15" thickBot="1">
      <c r="A17" s="32" t="s">
        <v>78</v>
      </c>
      <c r="B17" s="31" t="s">
        <v>268</v>
      </c>
      <c r="C17" s="21">
        <v>0.4</v>
      </c>
      <c r="D17" s="35" t="s">
        <v>17</v>
      </c>
      <c r="E17" s="21"/>
      <c r="F17" s="21"/>
      <c r="G17" s="38">
        <f t="shared" si="0"/>
        <v>0</v>
      </c>
      <c r="H17" s="38">
        <f t="shared" si="1"/>
        <v>0</v>
      </c>
      <c r="I17" s="29">
        <f t="shared" si="2"/>
        <v>0</v>
      </c>
      <c r="J17" s="29">
        <f t="shared" si="3"/>
        <v>0</v>
      </c>
      <c r="K17" s="29">
        <f t="shared" si="4"/>
        <v>0</v>
      </c>
      <c r="L17" s="36">
        <f t="shared" si="11"/>
        <v>0.2</v>
      </c>
      <c r="M17" s="37" t="s">
        <v>17</v>
      </c>
      <c r="N17" s="36"/>
      <c r="O17" s="36"/>
      <c r="P17" s="88">
        <f t="shared" si="5"/>
        <v>0</v>
      </c>
      <c r="Q17" s="88">
        <f t="shared" si="6"/>
        <v>0</v>
      </c>
      <c r="R17" s="88">
        <f t="shared" si="7"/>
        <v>0</v>
      </c>
      <c r="S17" s="88">
        <f t="shared" si="8"/>
        <v>0</v>
      </c>
      <c r="T17" s="88">
        <f t="shared" si="9"/>
        <v>0</v>
      </c>
      <c r="U17" s="89">
        <f t="shared" si="12"/>
        <v>0</v>
      </c>
      <c r="V17" s="89">
        <f t="shared" si="10"/>
        <v>0</v>
      </c>
      <c r="W17" s="89">
        <f t="shared" si="10"/>
        <v>0</v>
      </c>
    </row>
    <row r="18" spans="1:23" ht="15" thickBot="1">
      <c r="A18" s="20" t="s">
        <v>14</v>
      </c>
      <c r="B18" s="33" t="s">
        <v>171</v>
      </c>
      <c r="C18" s="34">
        <v>1.5</v>
      </c>
      <c r="D18" s="35" t="s">
        <v>17</v>
      </c>
      <c r="E18" s="29"/>
      <c r="F18" s="26"/>
      <c r="G18" s="38">
        <f t="shared" si="0"/>
        <v>0</v>
      </c>
      <c r="H18" s="38">
        <f t="shared" si="1"/>
        <v>0</v>
      </c>
      <c r="I18" s="29">
        <f t="shared" si="2"/>
        <v>0</v>
      </c>
      <c r="J18" s="29">
        <f t="shared" si="3"/>
        <v>0</v>
      </c>
      <c r="K18" s="29">
        <f t="shared" si="4"/>
        <v>0</v>
      </c>
      <c r="L18" s="36">
        <f t="shared" si="11"/>
        <v>0.75</v>
      </c>
      <c r="M18" s="37" t="s">
        <v>17</v>
      </c>
      <c r="N18" s="36"/>
      <c r="O18" s="36"/>
      <c r="P18" s="88">
        <f t="shared" si="5"/>
        <v>0</v>
      </c>
      <c r="Q18" s="88">
        <f t="shared" si="6"/>
        <v>0</v>
      </c>
      <c r="R18" s="88">
        <f t="shared" si="7"/>
        <v>0</v>
      </c>
      <c r="S18" s="88">
        <f t="shared" si="8"/>
        <v>0</v>
      </c>
      <c r="T18" s="88">
        <f t="shared" si="9"/>
        <v>0</v>
      </c>
      <c r="U18" s="89">
        <f t="shared" si="12"/>
        <v>0</v>
      </c>
      <c r="V18" s="89">
        <f t="shared" si="10"/>
        <v>0</v>
      </c>
      <c r="W18" s="89">
        <f t="shared" si="10"/>
        <v>0</v>
      </c>
    </row>
    <row r="19" spans="1:23" ht="13.5" thickBot="1">
      <c r="A19" s="74"/>
      <c r="B19" s="72" t="s">
        <v>28</v>
      </c>
      <c r="C19" s="73"/>
      <c r="D19" s="11"/>
      <c r="E19" s="11"/>
      <c r="F19" s="12"/>
      <c r="G19" s="13"/>
      <c r="H19" s="12"/>
      <c r="I19" s="14">
        <f>SUM(I9:I18)</f>
        <v>0</v>
      </c>
      <c r="J19" s="14">
        <f>SUM(J9:J18)</f>
        <v>0</v>
      </c>
      <c r="K19" s="14">
        <f>SUM(K9:K18)</f>
        <v>0</v>
      </c>
      <c r="L19" s="11"/>
      <c r="M19" s="11"/>
      <c r="N19" s="12"/>
      <c r="O19" s="13"/>
      <c r="P19" s="12"/>
      <c r="Q19" s="11"/>
      <c r="R19" s="14">
        <f aca="true" t="shared" si="13" ref="R19:W19">SUM(R9:R18)</f>
        <v>0</v>
      </c>
      <c r="S19" s="14">
        <f t="shared" si="13"/>
        <v>0</v>
      </c>
      <c r="T19" s="14">
        <f t="shared" si="13"/>
        <v>0</v>
      </c>
      <c r="U19" s="14" t="e">
        <f>SUM(U9:8_bakalie!V5:X10+1_owoce!F518)</f>
        <v>#VALUE!</v>
      </c>
      <c r="V19" s="14">
        <f t="shared" si="13"/>
        <v>0</v>
      </c>
      <c r="W19" s="14">
        <f t="shared" si="13"/>
        <v>0</v>
      </c>
    </row>
  </sheetData>
  <sheetProtection/>
  <autoFilter ref="A8:W19"/>
  <mergeCells count="3">
    <mergeCell ref="A2:K3"/>
    <mergeCell ref="C7:K7"/>
    <mergeCell ref="L7:T7"/>
  </mergeCells>
  <printOptions/>
  <pageMargins left="0.75" right="0.75" top="1" bottom="1" header="0.5" footer="0.5"/>
  <pageSetup fitToHeight="0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5.00390625" style="0" bestFit="1" customWidth="1"/>
    <col min="2" max="3" width="29.8515625" style="0" customWidth="1"/>
    <col min="4" max="4" width="15.8515625" style="0" customWidth="1"/>
    <col min="5" max="5" width="6.421875" style="0" customWidth="1"/>
    <col min="6" max="6" width="11.8515625" style="0" customWidth="1"/>
    <col min="7" max="7" width="6.421875" style="0" customWidth="1"/>
    <col min="8" max="8" width="11.421875" style="0" customWidth="1"/>
    <col min="9" max="9" width="12.7109375" style="0" customWidth="1"/>
    <col min="10" max="10" width="13.421875" style="0" customWidth="1"/>
    <col min="11" max="12" width="15.7109375" style="0" customWidth="1"/>
  </cols>
  <sheetData>
    <row r="1" spans="1:12" ht="12.75">
      <c r="A1" s="98" t="s">
        <v>111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7.25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21" ht="15" thickBot="1">
      <c r="A3" s="27"/>
      <c r="D3" s="100" t="s">
        <v>36</v>
      </c>
      <c r="E3" s="101"/>
      <c r="F3" s="101"/>
      <c r="G3" s="101"/>
      <c r="H3" s="101"/>
      <c r="I3" s="101"/>
      <c r="J3" s="101"/>
      <c r="K3" s="101"/>
      <c r="L3" s="102"/>
      <c r="M3" s="103" t="s">
        <v>37</v>
      </c>
      <c r="N3" s="104"/>
      <c r="O3" s="104"/>
      <c r="P3" s="104"/>
      <c r="Q3" s="104"/>
      <c r="R3" s="104"/>
      <c r="S3" s="104"/>
      <c r="T3" s="104"/>
      <c r="U3" s="105"/>
    </row>
    <row r="4" spans="1:24" ht="83.25" customHeight="1" thickBot="1">
      <c r="A4" s="20" t="s">
        <v>0</v>
      </c>
      <c r="B4" s="20" t="s">
        <v>29</v>
      </c>
      <c r="C4" s="20"/>
      <c r="D4" s="21" t="s">
        <v>42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2" t="s">
        <v>7</v>
      </c>
      <c r="L4" s="21" t="s">
        <v>8</v>
      </c>
      <c r="M4" s="23" t="s">
        <v>38</v>
      </c>
      <c r="N4" s="23" t="s">
        <v>1</v>
      </c>
      <c r="O4" s="23" t="s">
        <v>2</v>
      </c>
      <c r="P4" s="23" t="s">
        <v>3</v>
      </c>
      <c r="Q4" s="23" t="s">
        <v>4</v>
      </c>
      <c r="R4" s="23" t="s">
        <v>5</v>
      </c>
      <c r="S4" s="23" t="s">
        <v>6</v>
      </c>
      <c r="T4" s="24" t="s">
        <v>7</v>
      </c>
      <c r="U4" s="23" t="s">
        <v>8</v>
      </c>
      <c r="V4" s="64" t="s">
        <v>39</v>
      </c>
      <c r="W4" s="64" t="s">
        <v>40</v>
      </c>
      <c r="X4" s="64" t="s">
        <v>41</v>
      </c>
    </row>
    <row r="5" spans="1:24" ht="30" customHeight="1" thickBot="1">
      <c r="A5" s="10" t="s">
        <v>9</v>
      </c>
      <c r="B5" s="31" t="s">
        <v>71</v>
      </c>
      <c r="C5" s="31" t="s">
        <v>192</v>
      </c>
      <c r="D5" s="21">
        <v>2</v>
      </c>
      <c r="E5" s="21" t="s">
        <v>185</v>
      </c>
      <c r="F5" s="21"/>
      <c r="G5" s="21"/>
      <c r="H5" s="38">
        <f>G5*F5</f>
        <v>0</v>
      </c>
      <c r="I5" s="38">
        <f>H5+F5</f>
        <v>0</v>
      </c>
      <c r="J5" s="29">
        <f>D5*F5</f>
        <v>0</v>
      </c>
      <c r="K5" s="58">
        <f>H5*D5</f>
        <v>0</v>
      </c>
      <c r="L5" s="29">
        <f>I5*D5</f>
        <v>0</v>
      </c>
      <c r="M5" s="71">
        <f>D5/2</f>
        <v>1</v>
      </c>
      <c r="N5" s="41" t="s">
        <v>185</v>
      </c>
      <c r="O5" s="42"/>
      <c r="P5" s="42"/>
      <c r="Q5" s="42">
        <f>P5*O5</f>
        <v>0</v>
      </c>
      <c r="R5" s="42">
        <f>Q5+O5</f>
        <v>0</v>
      </c>
      <c r="S5" s="41">
        <f>O5*M5</f>
        <v>0</v>
      </c>
      <c r="T5" s="43">
        <f>Q5*M5</f>
        <v>0</v>
      </c>
      <c r="U5" s="41">
        <f>R5*M5</f>
        <v>0</v>
      </c>
      <c r="V5" s="66">
        <f>S5+J5</f>
        <v>0</v>
      </c>
      <c r="W5" s="66">
        <f>T5+K5</f>
        <v>0</v>
      </c>
      <c r="X5" s="66">
        <f>U5+L5</f>
        <v>0</v>
      </c>
    </row>
    <row r="6" spans="1:24" ht="30" customHeight="1" thickBot="1">
      <c r="A6" s="10" t="s">
        <v>10</v>
      </c>
      <c r="B6" s="31" t="s">
        <v>157</v>
      </c>
      <c r="C6" s="31" t="s">
        <v>191</v>
      </c>
      <c r="D6" s="21">
        <v>12</v>
      </c>
      <c r="E6" s="21" t="s">
        <v>185</v>
      </c>
      <c r="F6" s="21"/>
      <c r="G6" s="21"/>
      <c r="H6" s="38">
        <f aca="true" t="shared" si="0" ref="H6:H16">G6*F6</f>
        <v>0</v>
      </c>
      <c r="I6" s="38">
        <f aca="true" t="shared" si="1" ref="I6:I16">H6+F6</f>
        <v>0</v>
      </c>
      <c r="J6" s="29">
        <f>D6*F6</f>
        <v>0</v>
      </c>
      <c r="K6" s="58">
        <f aca="true" t="shared" si="2" ref="K6:K16">H6*D6</f>
        <v>0</v>
      </c>
      <c r="L6" s="29">
        <f aca="true" t="shared" si="3" ref="L6:L16">I6*D6</f>
        <v>0</v>
      </c>
      <c r="M6" s="71">
        <f aca="true" t="shared" si="4" ref="M6:M11">D6/2</f>
        <v>6</v>
      </c>
      <c r="N6" s="41" t="s">
        <v>185</v>
      </c>
      <c r="O6" s="42"/>
      <c r="P6" s="42"/>
      <c r="Q6" s="42">
        <f aca="true" t="shared" si="5" ref="Q6:Q16">P6*O6</f>
        <v>0</v>
      </c>
      <c r="R6" s="42">
        <f aca="true" t="shared" si="6" ref="R6:R16">Q6+O6</f>
        <v>0</v>
      </c>
      <c r="S6" s="41">
        <f>O6*M6</f>
        <v>0</v>
      </c>
      <c r="T6" s="43">
        <f aca="true" t="shared" si="7" ref="T6:T16">Q6*M6</f>
        <v>0</v>
      </c>
      <c r="U6" s="41">
        <f aca="true" t="shared" si="8" ref="U6:U16">R6*M6</f>
        <v>0</v>
      </c>
      <c r="V6" s="66">
        <f aca="true" t="shared" si="9" ref="V6:X16">S6+J6</f>
        <v>0</v>
      </c>
      <c r="W6" s="66">
        <f t="shared" si="9"/>
        <v>0</v>
      </c>
      <c r="X6" s="66">
        <f t="shared" si="9"/>
        <v>0</v>
      </c>
    </row>
    <row r="7" spans="1:24" ht="30" customHeight="1" thickBot="1">
      <c r="A7" s="10" t="s">
        <v>11</v>
      </c>
      <c r="B7" s="31" t="s">
        <v>193</v>
      </c>
      <c r="C7" s="31" t="s">
        <v>194</v>
      </c>
      <c r="D7" s="21">
        <v>2</v>
      </c>
      <c r="E7" s="21" t="s">
        <v>185</v>
      </c>
      <c r="F7" s="21"/>
      <c r="G7" s="21"/>
      <c r="H7" s="38">
        <f t="shared" si="0"/>
        <v>0</v>
      </c>
      <c r="I7" s="38">
        <f t="shared" si="1"/>
        <v>0</v>
      </c>
      <c r="J7" s="29">
        <f>D7*F7</f>
        <v>0</v>
      </c>
      <c r="K7" s="58">
        <f t="shared" si="2"/>
        <v>0</v>
      </c>
      <c r="L7" s="29">
        <f t="shared" si="3"/>
        <v>0</v>
      </c>
      <c r="M7" s="71">
        <f t="shared" si="4"/>
        <v>1</v>
      </c>
      <c r="N7" s="41" t="s">
        <v>185</v>
      </c>
      <c r="O7" s="42"/>
      <c r="P7" s="42"/>
      <c r="Q7" s="42">
        <f t="shared" si="5"/>
        <v>0</v>
      </c>
      <c r="R7" s="42">
        <f t="shared" si="6"/>
        <v>0</v>
      </c>
      <c r="S7" s="41">
        <f aca="true" t="shared" si="10" ref="S7:S16">O7*M7</f>
        <v>0</v>
      </c>
      <c r="T7" s="43">
        <f t="shared" si="7"/>
        <v>0</v>
      </c>
      <c r="U7" s="41">
        <f>R7*M7</f>
        <v>0</v>
      </c>
      <c r="V7" s="66">
        <f t="shared" si="9"/>
        <v>0</v>
      </c>
      <c r="W7" s="66">
        <f t="shared" si="9"/>
        <v>0</v>
      </c>
      <c r="X7" s="66">
        <f t="shared" si="9"/>
        <v>0</v>
      </c>
    </row>
    <row r="8" spans="1:24" ht="30" customHeight="1" thickBot="1">
      <c r="A8" s="10" t="s">
        <v>12</v>
      </c>
      <c r="B8" s="31" t="s">
        <v>72</v>
      </c>
      <c r="C8" s="31" t="s">
        <v>190</v>
      </c>
      <c r="D8" s="21">
        <v>6</v>
      </c>
      <c r="E8" s="21" t="s">
        <v>185</v>
      </c>
      <c r="F8" s="21"/>
      <c r="G8" s="21"/>
      <c r="H8" s="38">
        <f t="shared" si="0"/>
        <v>0</v>
      </c>
      <c r="I8" s="38">
        <f t="shared" si="1"/>
        <v>0</v>
      </c>
      <c r="J8" s="29">
        <f>D8*F8</f>
        <v>0</v>
      </c>
      <c r="K8" s="58">
        <f t="shared" si="2"/>
        <v>0</v>
      </c>
      <c r="L8" s="29">
        <f t="shared" si="3"/>
        <v>0</v>
      </c>
      <c r="M8" s="71">
        <f t="shared" si="4"/>
        <v>3</v>
      </c>
      <c r="N8" s="41" t="s">
        <v>185</v>
      </c>
      <c r="O8" s="42"/>
      <c r="P8" s="42"/>
      <c r="Q8" s="42">
        <f t="shared" si="5"/>
        <v>0</v>
      </c>
      <c r="R8" s="42">
        <f t="shared" si="6"/>
        <v>0</v>
      </c>
      <c r="S8" s="41">
        <f t="shared" si="10"/>
        <v>0</v>
      </c>
      <c r="T8" s="43">
        <f t="shared" si="7"/>
        <v>0</v>
      </c>
      <c r="U8" s="41">
        <f t="shared" si="8"/>
        <v>0</v>
      </c>
      <c r="V8" s="66">
        <f t="shared" si="9"/>
        <v>0</v>
      </c>
      <c r="W8" s="66">
        <f t="shared" si="9"/>
        <v>0</v>
      </c>
      <c r="X8" s="66">
        <f t="shared" si="9"/>
        <v>0</v>
      </c>
    </row>
    <row r="9" spans="1:24" ht="30" customHeight="1" thickBot="1">
      <c r="A9" s="10" t="s">
        <v>13</v>
      </c>
      <c r="B9" s="31" t="s">
        <v>73</v>
      </c>
      <c r="C9" s="31" t="s">
        <v>195</v>
      </c>
      <c r="D9" s="21">
        <v>4</v>
      </c>
      <c r="E9" s="21" t="s">
        <v>185</v>
      </c>
      <c r="F9" s="21"/>
      <c r="G9" s="21"/>
      <c r="H9" s="38">
        <f t="shared" si="0"/>
        <v>0</v>
      </c>
      <c r="I9" s="38">
        <f t="shared" si="1"/>
        <v>0</v>
      </c>
      <c r="J9" s="29">
        <f aca="true" t="shared" si="11" ref="J9:J16">D9*F9</f>
        <v>0</v>
      </c>
      <c r="K9" s="58">
        <f t="shared" si="2"/>
        <v>0</v>
      </c>
      <c r="L9" s="29">
        <f t="shared" si="3"/>
        <v>0</v>
      </c>
      <c r="M9" s="71">
        <f t="shared" si="4"/>
        <v>2</v>
      </c>
      <c r="N9" s="41" t="s">
        <v>185</v>
      </c>
      <c r="O9" s="42"/>
      <c r="P9" s="42"/>
      <c r="Q9" s="42">
        <f t="shared" si="5"/>
        <v>0</v>
      </c>
      <c r="R9" s="42">
        <f t="shared" si="6"/>
        <v>0</v>
      </c>
      <c r="S9" s="41">
        <f t="shared" si="10"/>
        <v>0</v>
      </c>
      <c r="T9" s="43">
        <f t="shared" si="7"/>
        <v>0</v>
      </c>
      <c r="U9" s="41">
        <f t="shared" si="8"/>
        <v>0</v>
      </c>
      <c r="V9" s="66">
        <f t="shared" si="9"/>
        <v>0</v>
      </c>
      <c r="W9" s="66">
        <f t="shared" si="9"/>
        <v>0</v>
      </c>
      <c r="X9" s="66">
        <f t="shared" si="9"/>
        <v>0</v>
      </c>
    </row>
    <row r="10" spans="1:24" ht="30" customHeight="1" thickBot="1">
      <c r="A10" s="10" t="s">
        <v>78</v>
      </c>
      <c r="B10" s="31" t="s">
        <v>189</v>
      </c>
      <c r="C10" s="31" t="s">
        <v>97</v>
      </c>
      <c r="D10" s="21">
        <v>80</v>
      </c>
      <c r="E10" s="21" t="s">
        <v>74</v>
      </c>
      <c r="F10" s="21"/>
      <c r="G10" s="21"/>
      <c r="H10" s="38">
        <f t="shared" si="0"/>
        <v>0</v>
      </c>
      <c r="I10" s="38">
        <f t="shared" si="1"/>
        <v>0</v>
      </c>
      <c r="J10" s="29">
        <f t="shared" si="11"/>
        <v>0</v>
      </c>
      <c r="K10" s="58">
        <f t="shared" si="2"/>
        <v>0</v>
      </c>
      <c r="L10" s="29">
        <f t="shared" si="3"/>
        <v>0</v>
      </c>
      <c r="M10" s="71">
        <f t="shared" si="4"/>
        <v>40</v>
      </c>
      <c r="N10" s="41" t="s">
        <v>74</v>
      </c>
      <c r="O10" s="42"/>
      <c r="P10" s="42"/>
      <c r="Q10" s="42">
        <f t="shared" si="5"/>
        <v>0</v>
      </c>
      <c r="R10" s="42">
        <f t="shared" si="6"/>
        <v>0</v>
      </c>
      <c r="S10" s="41">
        <f t="shared" si="10"/>
        <v>0</v>
      </c>
      <c r="T10" s="43">
        <f t="shared" si="7"/>
        <v>0</v>
      </c>
      <c r="U10" s="41">
        <f t="shared" si="8"/>
        <v>0</v>
      </c>
      <c r="V10" s="66">
        <f t="shared" si="9"/>
        <v>0</v>
      </c>
      <c r="W10" s="66">
        <f t="shared" si="9"/>
        <v>0</v>
      </c>
      <c r="X10" s="66">
        <f t="shared" si="9"/>
        <v>0</v>
      </c>
    </row>
    <row r="11" spans="1:24" ht="30" customHeight="1" thickBot="1">
      <c r="A11" s="10" t="s">
        <v>14</v>
      </c>
      <c r="B11" s="31" t="s">
        <v>196</v>
      </c>
      <c r="C11" s="31" t="s">
        <v>197</v>
      </c>
      <c r="D11" s="21">
        <v>10</v>
      </c>
      <c r="E11" s="21" t="s">
        <v>185</v>
      </c>
      <c r="F11" s="21"/>
      <c r="G11" s="21"/>
      <c r="H11" s="38">
        <f t="shared" si="0"/>
        <v>0</v>
      </c>
      <c r="I11" s="38">
        <f t="shared" si="1"/>
        <v>0</v>
      </c>
      <c r="J11" s="29">
        <f t="shared" si="11"/>
        <v>0</v>
      </c>
      <c r="K11" s="58">
        <f t="shared" si="2"/>
        <v>0</v>
      </c>
      <c r="L11" s="29">
        <f t="shared" si="3"/>
        <v>0</v>
      </c>
      <c r="M11" s="71">
        <f t="shared" si="4"/>
        <v>5</v>
      </c>
      <c r="N11" s="41" t="s">
        <v>185</v>
      </c>
      <c r="O11" s="42"/>
      <c r="P11" s="42"/>
      <c r="Q11" s="42">
        <f t="shared" si="5"/>
        <v>0</v>
      </c>
      <c r="R11" s="42">
        <f t="shared" si="6"/>
        <v>0</v>
      </c>
      <c r="S11" s="41">
        <f t="shared" si="10"/>
        <v>0</v>
      </c>
      <c r="T11" s="43">
        <f t="shared" si="7"/>
        <v>0</v>
      </c>
      <c r="U11" s="41">
        <f t="shared" si="8"/>
        <v>0</v>
      </c>
      <c r="V11" s="66">
        <f t="shared" si="9"/>
        <v>0</v>
      </c>
      <c r="W11" s="66">
        <f t="shared" si="9"/>
        <v>0</v>
      </c>
      <c r="X11" s="66">
        <f t="shared" si="9"/>
        <v>0</v>
      </c>
    </row>
    <row r="12" spans="1:24" ht="30" customHeight="1" thickBot="1">
      <c r="A12" s="10" t="s">
        <v>15</v>
      </c>
      <c r="B12" s="31" t="s">
        <v>166</v>
      </c>
      <c r="C12" s="31" t="s">
        <v>271</v>
      </c>
      <c r="D12" s="21">
        <v>1</v>
      </c>
      <c r="E12" s="21" t="s">
        <v>185</v>
      </c>
      <c r="F12" s="21"/>
      <c r="G12" s="21"/>
      <c r="H12" s="38">
        <f t="shared" si="0"/>
        <v>0</v>
      </c>
      <c r="I12" s="38">
        <f t="shared" si="1"/>
        <v>0</v>
      </c>
      <c r="J12" s="29">
        <f t="shared" si="11"/>
        <v>0</v>
      </c>
      <c r="K12" s="58">
        <f t="shared" si="2"/>
        <v>0</v>
      </c>
      <c r="L12" s="29">
        <f t="shared" si="3"/>
        <v>0</v>
      </c>
      <c r="M12" s="71">
        <f>D12/2</f>
        <v>0.5</v>
      </c>
      <c r="N12" s="41" t="s">
        <v>185</v>
      </c>
      <c r="O12" s="42"/>
      <c r="P12" s="42"/>
      <c r="Q12" s="42">
        <f t="shared" si="5"/>
        <v>0</v>
      </c>
      <c r="R12" s="42">
        <f t="shared" si="6"/>
        <v>0</v>
      </c>
      <c r="S12" s="41">
        <f t="shared" si="10"/>
        <v>0</v>
      </c>
      <c r="T12" s="43">
        <f t="shared" si="7"/>
        <v>0</v>
      </c>
      <c r="U12" s="41">
        <f t="shared" si="8"/>
        <v>0</v>
      </c>
      <c r="V12" s="66">
        <f t="shared" si="9"/>
        <v>0</v>
      </c>
      <c r="W12" s="66">
        <f t="shared" si="9"/>
        <v>0</v>
      </c>
      <c r="X12" s="66">
        <f t="shared" si="9"/>
        <v>0</v>
      </c>
    </row>
    <row r="13" spans="1:24" ht="30" customHeight="1" thickBot="1">
      <c r="A13" s="10" t="s">
        <v>16</v>
      </c>
      <c r="B13" s="31" t="s">
        <v>198</v>
      </c>
      <c r="C13" s="31" t="s">
        <v>199</v>
      </c>
      <c r="D13" s="21">
        <v>1</v>
      </c>
      <c r="E13" s="21" t="s">
        <v>185</v>
      </c>
      <c r="F13" s="21"/>
      <c r="G13" s="21"/>
      <c r="H13" s="38">
        <f t="shared" si="0"/>
        <v>0</v>
      </c>
      <c r="I13" s="38">
        <f t="shared" si="1"/>
        <v>0</v>
      </c>
      <c r="J13" s="29">
        <f t="shared" si="11"/>
        <v>0</v>
      </c>
      <c r="K13" s="58">
        <f t="shared" si="2"/>
        <v>0</v>
      </c>
      <c r="L13" s="29">
        <f t="shared" si="3"/>
        <v>0</v>
      </c>
      <c r="M13" s="71">
        <f>D13/2</f>
        <v>0.5</v>
      </c>
      <c r="N13" s="41" t="s">
        <v>185</v>
      </c>
      <c r="O13" s="42"/>
      <c r="P13" s="42"/>
      <c r="Q13" s="42">
        <f t="shared" si="5"/>
        <v>0</v>
      </c>
      <c r="R13" s="42">
        <f t="shared" si="6"/>
        <v>0</v>
      </c>
      <c r="S13" s="41">
        <f t="shared" si="10"/>
        <v>0</v>
      </c>
      <c r="T13" s="43">
        <f t="shared" si="7"/>
        <v>0</v>
      </c>
      <c r="U13" s="41">
        <f t="shared" si="8"/>
        <v>0</v>
      </c>
      <c r="V13" s="66">
        <f t="shared" si="9"/>
        <v>0</v>
      </c>
      <c r="W13" s="66">
        <f t="shared" si="9"/>
        <v>0</v>
      </c>
      <c r="X13" s="66">
        <f t="shared" si="9"/>
        <v>0</v>
      </c>
    </row>
    <row r="14" spans="1:24" ht="30" customHeight="1" thickBot="1">
      <c r="A14" s="10" t="s">
        <v>18</v>
      </c>
      <c r="B14" s="31" t="s">
        <v>75</v>
      </c>
      <c r="C14" s="31" t="s">
        <v>200</v>
      </c>
      <c r="D14" s="21">
        <v>2</v>
      </c>
      <c r="E14" s="21" t="s">
        <v>185</v>
      </c>
      <c r="F14" s="21"/>
      <c r="G14" s="21"/>
      <c r="H14" s="38">
        <f t="shared" si="0"/>
        <v>0</v>
      </c>
      <c r="I14" s="38">
        <f t="shared" si="1"/>
        <v>0</v>
      </c>
      <c r="J14" s="29">
        <f t="shared" si="11"/>
        <v>0</v>
      </c>
      <c r="K14" s="58">
        <f t="shared" si="2"/>
        <v>0</v>
      </c>
      <c r="L14" s="29">
        <f t="shared" si="3"/>
        <v>0</v>
      </c>
      <c r="M14" s="71">
        <f>D14/2</f>
        <v>1</v>
      </c>
      <c r="N14" s="41" t="s">
        <v>185</v>
      </c>
      <c r="O14" s="42"/>
      <c r="P14" s="42"/>
      <c r="Q14" s="42">
        <f t="shared" si="5"/>
        <v>0</v>
      </c>
      <c r="R14" s="42">
        <f t="shared" si="6"/>
        <v>0</v>
      </c>
      <c r="S14" s="41">
        <f t="shared" si="10"/>
        <v>0</v>
      </c>
      <c r="T14" s="43">
        <f t="shared" si="7"/>
        <v>0</v>
      </c>
      <c r="U14" s="41">
        <f t="shared" si="8"/>
        <v>0</v>
      </c>
      <c r="V14" s="66">
        <f t="shared" si="9"/>
        <v>0</v>
      </c>
      <c r="W14" s="66">
        <f t="shared" si="9"/>
        <v>0</v>
      </c>
      <c r="X14" s="66">
        <f t="shared" si="9"/>
        <v>0</v>
      </c>
    </row>
    <row r="15" spans="1:24" ht="30" customHeight="1" thickBot="1">
      <c r="A15" s="10" t="s">
        <v>19</v>
      </c>
      <c r="B15" s="31" t="s">
        <v>76</v>
      </c>
      <c r="C15" s="31" t="s">
        <v>190</v>
      </c>
      <c r="D15" s="21">
        <v>6</v>
      </c>
      <c r="E15" s="21" t="s">
        <v>185</v>
      </c>
      <c r="F15" s="21"/>
      <c r="G15" s="21"/>
      <c r="H15" s="38">
        <f t="shared" si="0"/>
        <v>0</v>
      </c>
      <c r="I15" s="38">
        <f t="shared" si="1"/>
        <v>0</v>
      </c>
      <c r="J15" s="29">
        <f t="shared" si="11"/>
        <v>0</v>
      </c>
      <c r="K15" s="58">
        <f t="shared" si="2"/>
        <v>0</v>
      </c>
      <c r="L15" s="29">
        <f t="shared" si="3"/>
        <v>0</v>
      </c>
      <c r="M15" s="71">
        <f>D15/2</f>
        <v>3</v>
      </c>
      <c r="N15" s="41" t="s">
        <v>185</v>
      </c>
      <c r="O15" s="42"/>
      <c r="P15" s="42"/>
      <c r="Q15" s="42">
        <f t="shared" si="5"/>
        <v>0</v>
      </c>
      <c r="R15" s="42">
        <f t="shared" si="6"/>
        <v>0</v>
      </c>
      <c r="S15" s="41">
        <f t="shared" si="10"/>
        <v>0</v>
      </c>
      <c r="T15" s="43">
        <f t="shared" si="7"/>
        <v>0</v>
      </c>
      <c r="U15" s="41">
        <f t="shared" si="8"/>
        <v>0</v>
      </c>
      <c r="V15" s="66">
        <f t="shared" si="9"/>
        <v>0</v>
      </c>
      <c r="W15" s="66">
        <f t="shared" si="9"/>
        <v>0</v>
      </c>
      <c r="X15" s="66">
        <f t="shared" si="9"/>
        <v>0</v>
      </c>
    </row>
    <row r="16" spans="1:24" ht="30" customHeight="1" thickBot="1">
      <c r="A16" s="10" t="s">
        <v>20</v>
      </c>
      <c r="B16" s="33" t="s">
        <v>77</v>
      </c>
      <c r="C16" s="92" t="s">
        <v>201</v>
      </c>
      <c r="D16" s="21">
        <v>4</v>
      </c>
      <c r="E16" s="21" t="s">
        <v>185</v>
      </c>
      <c r="F16" s="29"/>
      <c r="G16" s="26"/>
      <c r="H16" s="38">
        <f t="shared" si="0"/>
        <v>0</v>
      </c>
      <c r="I16" s="38">
        <f t="shared" si="1"/>
        <v>0</v>
      </c>
      <c r="J16" s="29">
        <f t="shared" si="11"/>
        <v>0</v>
      </c>
      <c r="K16" s="58">
        <f t="shared" si="2"/>
        <v>0</v>
      </c>
      <c r="L16" s="29">
        <f t="shared" si="3"/>
        <v>0</v>
      </c>
      <c r="M16" s="71">
        <f>D16/2</f>
        <v>2</v>
      </c>
      <c r="N16" s="41" t="s">
        <v>185</v>
      </c>
      <c r="O16" s="42"/>
      <c r="P16" s="42"/>
      <c r="Q16" s="42">
        <f t="shared" si="5"/>
        <v>0</v>
      </c>
      <c r="R16" s="42">
        <f t="shared" si="6"/>
        <v>0</v>
      </c>
      <c r="S16" s="41">
        <f t="shared" si="10"/>
        <v>0</v>
      </c>
      <c r="T16" s="43">
        <f t="shared" si="7"/>
        <v>0</v>
      </c>
      <c r="U16" s="41">
        <f t="shared" si="8"/>
        <v>0</v>
      </c>
      <c r="V16" s="66">
        <f t="shared" si="9"/>
        <v>0</v>
      </c>
      <c r="W16" s="66">
        <f t="shared" si="9"/>
        <v>0</v>
      </c>
      <c r="X16" s="66">
        <f t="shared" si="9"/>
        <v>0</v>
      </c>
    </row>
    <row r="17" spans="1:24" ht="30" customHeight="1" thickBot="1">
      <c r="A17" s="106" t="s">
        <v>28</v>
      </c>
      <c r="B17" s="107"/>
      <c r="C17" s="28"/>
      <c r="D17" s="11"/>
      <c r="E17" s="11"/>
      <c r="F17" s="11"/>
      <c r="G17" s="11"/>
      <c r="H17" s="65"/>
      <c r="I17" s="65"/>
      <c r="J17" s="67">
        <f>SUM(J5:J16)</f>
        <v>0</v>
      </c>
      <c r="K17" s="67">
        <f>SUM(K5:K16)</f>
        <v>0</v>
      </c>
      <c r="L17" s="67">
        <f>SUM(L5:L16)</f>
        <v>0</v>
      </c>
      <c r="M17" s="65"/>
      <c r="N17" s="65"/>
      <c r="O17" s="65"/>
      <c r="P17" s="65"/>
      <c r="Q17" s="65"/>
      <c r="R17" s="65"/>
      <c r="S17" s="67">
        <f aca="true" t="shared" si="12" ref="S17:X17">SUM(S5:S16)</f>
        <v>0</v>
      </c>
      <c r="T17" s="67">
        <f t="shared" si="12"/>
        <v>0</v>
      </c>
      <c r="U17" s="67">
        <f t="shared" si="12"/>
        <v>0</v>
      </c>
      <c r="V17" s="67">
        <f t="shared" si="12"/>
        <v>0</v>
      </c>
      <c r="W17" s="67">
        <f t="shared" si="12"/>
        <v>0</v>
      </c>
      <c r="X17" s="67">
        <f t="shared" si="12"/>
        <v>0</v>
      </c>
    </row>
    <row r="18" ht="12.75">
      <c r="A18" s="17"/>
    </row>
    <row r="20" ht="12.75">
      <c r="B20" t="s">
        <v>31</v>
      </c>
    </row>
    <row r="22" ht="12.75">
      <c r="B22" t="s">
        <v>32</v>
      </c>
    </row>
    <row r="24" ht="12.75">
      <c r="B24" t="s">
        <v>33</v>
      </c>
    </row>
    <row r="30" ht="12.75">
      <c r="J30" t="s">
        <v>34</v>
      </c>
    </row>
    <row r="32" ht="12.75">
      <c r="J32" s="18" t="s">
        <v>35</v>
      </c>
    </row>
  </sheetData>
  <sheetProtection/>
  <mergeCells count="4">
    <mergeCell ref="A1:L2"/>
    <mergeCell ref="D3:L3"/>
    <mergeCell ref="M3:U3"/>
    <mergeCell ref="A17:B17"/>
  </mergeCells>
  <printOptions/>
  <pageMargins left="0.75" right="0.75" top="1" bottom="1" header="0.5" footer="0.5"/>
  <pageSetup fitToHeight="0" fitToWidth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="77" zoomScaleNormal="77" zoomScalePageLayoutView="0" workbookViewId="0" topLeftCell="A1">
      <selection activeCell="C11" sqref="C11"/>
    </sheetView>
  </sheetViews>
  <sheetFormatPr defaultColWidth="9.140625" defaultRowHeight="12.75"/>
  <cols>
    <col min="1" max="1" width="5.00390625" style="0" bestFit="1" customWidth="1"/>
    <col min="2" max="3" width="30.140625" style="0" customWidth="1"/>
    <col min="4" max="4" width="18.00390625" style="0" customWidth="1"/>
    <col min="5" max="5" width="5.421875" style="0" customWidth="1"/>
    <col min="6" max="6" width="11.57421875" style="0" customWidth="1"/>
    <col min="7" max="7" width="6.421875" style="0" customWidth="1"/>
    <col min="8" max="8" width="10.421875" style="0" customWidth="1"/>
    <col min="9" max="9" width="9.8515625" style="0" customWidth="1"/>
    <col min="10" max="10" width="16.8515625" style="0" customWidth="1"/>
    <col min="11" max="11" width="15.140625" style="0" customWidth="1"/>
    <col min="12" max="12" width="17.57421875" style="0" customWidth="1"/>
    <col min="22" max="22" width="12.140625" style="0" customWidth="1"/>
    <col min="23" max="23" width="11.00390625" style="0" customWidth="1"/>
    <col min="24" max="24" width="12.28125" style="0" customWidth="1"/>
  </cols>
  <sheetData>
    <row r="1" spans="1:12" ht="12.75">
      <c r="A1" s="118" t="s">
        <v>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3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21" ht="15" thickBot="1">
      <c r="A4" s="27"/>
      <c r="D4" s="100" t="s">
        <v>36</v>
      </c>
      <c r="E4" s="101"/>
      <c r="F4" s="101"/>
      <c r="G4" s="101"/>
      <c r="H4" s="101"/>
      <c r="I4" s="101"/>
      <c r="J4" s="101"/>
      <c r="K4" s="101"/>
      <c r="L4" s="102"/>
      <c r="M4" s="103" t="s">
        <v>37</v>
      </c>
      <c r="N4" s="104"/>
      <c r="O4" s="104"/>
      <c r="P4" s="104"/>
      <c r="Q4" s="104"/>
      <c r="R4" s="104"/>
      <c r="S4" s="104"/>
      <c r="T4" s="104"/>
      <c r="U4" s="105"/>
    </row>
    <row r="5" spans="1:24" ht="92.25" customHeight="1" thickBot="1">
      <c r="A5" s="20" t="s">
        <v>0</v>
      </c>
      <c r="B5" s="20" t="s">
        <v>29</v>
      </c>
      <c r="C5" s="20"/>
      <c r="D5" s="21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2" t="s">
        <v>7</v>
      </c>
      <c r="L5" s="21" t="s">
        <v>8</v>
      </c>
      <c r="M5" s="23" t="s">
        <v>38</v>
      </c>
      <c r="N5" s="23" t="s">
        <v>1</v>
      </c>
      <c r="O5" s="23" t="s">
        <v>2</v>
      </c>
      <c r="P5" s="23" t="s">
        <v>3</v>
      </c>
      <c r="Q5" s="23" t="s">
        <v>4</v>
      </c>
      <c r="R5" s="23" t="s">
        <v>5</v>
      </c>
      <c r="S5" s="23" t="s">
        <v>6</v>
      </c>
      <c r="T5" s="24" t="s">
        <v>7</v>
      </c>
      <c r="U5" s="23" t="s">
        <v>8</v>
      </c>
      <c r="V5" s="25" t="s">
        <v>39</v>
      </c>
      <c r="W5" s="25" t="s">
        <v>40</v>
      </c>
      <c r="X5" s="25" t="s">
        <v>41</v>
      </c>
    </row>
    <row r="6" spans="1:24" ht="45" customHeight="1" thickBot="1">
      <c r="A6" s="20" t="s">
        <v>9</v>
      </c>
      <c r="B6" s="20" t="s">
        <v>162</v>
      </c>
      <c r="C6" s="20" t="s">
        <v>161</v>
      </c>
      <c r="D6" s="21">
        <v>20</v>
      </c>
      <c r="E6" s="21" t="s">
        <v>183</v>
      </c>
      <c r="F6" s="21"/>
      <c r="G6" s="21"/>
      <c r="H6" s="29">
        <f aca="true" t="shared" si="0" ref="H6:H11">F6*G6</f>
        <v>0</v>
      </c>
      <c r="I6" s="29">
        <f aca="true" t="shared" si="1" ref="I6:I11">F6+H6</f>
        <v>0</v>
      </c>
      <c r="J6" s="29">
        <f aca="true" t="shared" si="2" ref="J6:J13">D6*F6</f>
        <v>0</v>
      </c>
      <c r="K6" s="90">
        <f>D6*H6</f>
        <v>0</v>
      </c>
      <c r="L6" s="29">
        <f>D6*I6</f>
        <v>0</v>
      </c>
      <c r="M6" s="23">
        <f>D6/2</f>
        <v>10</v>
      </c>
      <c r="N6" s="23" t="s">
        <v>185</v>
      </c>
      <c r="O6" s="23"/>
      <c r="P6" s="23"/>
      <c r="Q6" s="41">
        <f aca="true" t="shared" si="3" ref="Q6:Q11">O6*P6</f>
        <v>0</v>
      </c>
      <c r="R6" s="41">
        <f aca="true" t="shared" si="4" ref="R6:R11">O6+Q6</f>
        <v>0</v>
      </c>
      <c r="S6" s="41">
        <f>M6*O6</f>
        <v>0</v>
      </c>
      <c r="T6" s="91">
        <f>M6*Q6</f>
        <v>0</v>
      </c>
      <c r="U6" s="41">
        <f>M6*R6</f>
        <v>0</v>
      </c>
      <c r="V6" s="66">
        <f>S6+J6</f>
        <v>0</v>
      </c>
      <c r="W6" s="66">
        <f>T6+K6</f>
        <v>0</v>
      </c>
      <c r="X6" s="66">
        <f>U6+L6</f>
        <v>0</v>
      </c>
    </row>
    <row r="7" spans="1:24" ht="36.75" customHeight="1" thickBot="1">
      <c r="A7" s="20" t="s">
        <v>10</v>
      </c>
      <c r="B7" s="31" t="s">
        <v>96</v>
      </c>
      <c r="C7" s="20" t="s">
        <v>190</v>
      </c>
      <c r="D7" s="21">
        <v>6</v>
      </c>
      <c r="E7" s="21" t="s">
        <v>183</v>
      </c>
      <c r="F7" s="21"/>
      <c r="G7" s="21"/>
      <c r="H7" s="29">
        <f t="shared" si="0"/>
        <v>0</v>
      </c>
      <c r="I7" s="29">
        <f t="shared" si="1"/>
        <v>0</v>
      </c>
      <c r="J7" s="29">
        <f t="shared" si="2"/>
        <v>0</v>
      </c>
      <c r="K7" s="90">
        <f>D7*H7</f>
        <v>0</v>
      </c>
      <c r="L7" s="29">
        <f>D7*I7</f>
        <v>0</v>
      </c>
      <c r="M7" s="23">
        <f aca="true" t="shared" si="5" ref="M7:M13">D7/2</f>
        <v>3</v>
      </c>
      <c r="N7" s="23" t="s">
        <v>185</v>
      </c>
      <c r="O7" s="23"/>
      <c r="P7" s="23"/>
      <c r="Q7" s="41">
        <f t="shared" si="3"/>
        <v>0</v>
      </c>
      <c r="R7" s="41">
        <f t="shared" si="4"/>
        <v>0</v>
      </c>
      <c r="S7" s="41">
        <f>M7*O7</f>
        <v>0</v>
      </c>
      <c r="T7" s="91">
        <f>M7*Q7</f>
        <v>0</v>
      </c>
      <c r="U7" s="41">
        <f>M7*R7</f>
        <v>0</v>
      </c>
      <c r="V7" s="66">
        <f aca="true" t="shared" si="6" ref="V7:X13">S7+J7</f>
        <v>0</v>
      </c>
      <c r="W7" s="66">
        <f t="shared" si="6"/>
        <v>0</v>
      </c>
      <c r="X7" s="66">
        <f t="shared" si="6"/>
        <v>0</v>
      </c>
    </row>
    <row r="8" spans="1:24" ht="36.75" customHeight="1" thickBot="1">
      <c r="A8" s="20" t="s">
        <v>11</v>
      </c>
      <c r="B8" s="31" t="s">
        <v>167</v>
      </c>
      <c r="C8" s="20" t="s">
        <v>202</v>
      </c>
      <c r="D8" s="21">
        <v>9</v>
      </c>
      <c r="E8" s="21" t="s">
        <v>74</v>
      </c>
      <c r="F8" s="21"/>
      <c r="G8" s="21"/>
      <c r="H8" s="29">
        <f t="shared" si="0"/>
        <v>0</v>
      </c>
      <c r="I8" s="29">
        <f t="shared" si="1"/>
        <v>0</v>
      </c>
      <c r="J8" s="29">
        <f t="shared" si="2"/>
        <v>0</v>
      </c>
      <c r="K8" s="90">
        <f>D8*H8</f>
        <v>0</v>
      </c>
      <c r="L8" s="29">
        <f>D8*I8</f>
        <v>0</v>
      </c>
      <c r="M8" s="23">
        <f t="shared" si="5"/>
        <v>4.5</v>
      </c>
      <c r="N8" s="23" t="s">
        <v>74</v>
      </c>
      <c r="O8" s="23"/>
      <c r="P8" s="23"/>
      <c r="Q8" s="41">
        <f t="shared" si="3"/>
        <v>0</v>
      </c>
      <c r="R8" s="41">
        <f t="shared" si="4"/>
        <v>0</v>
      </c>
      <c r="S8" s="41">
        <f>M8*O8</f>
        <v>0</v>
      </c>
      <c r="T8" s="91">
        <f>M8*Q8</f>
        <v>0</v>
      </c>
      <c r="U8" s="41">
        <f>M8*R8</f>
        <v>0</v>
      </c>
      <c r="V8" s="66">
        <f t="shared" si="6"/>
        <v>0</v>
      </c>
      <c r="W8" s="66">
        <f t="shared" si="6"/>
        <v>0</v>
      </c>
      <c r="X8" s="66">
        <f t="shared" si="6"/>
        <v>0</v>
      </c>
    </row>
    <row r="9" spans="1:24" ht="36.75" customHeight="1" thickBot="1">
      <c r="A9" s="20" t="s">
        <v>12</v>
      </c>
      <c r="B9" s="31" t="s">
        <v>204</v>
      </c>
      <c r="C9" s="20" t="s">
        <v>205</v>
      </c>
      <c r="D9" s="21">
        <v>10</v>
      </c>
      <c r="E9" s="21" t="s">
        <v>183</v>
      </c>
      <c r="F9" s="21"/>
      <c r="G9" s="21"/>
      <c r="H9" s="29">
        <f t="shared" si="0"/>
        <v>0</v>
      </c>
      <c r="I9" s="29">
        <f t="shared" si="1"/>
        <v>0</v>
      </c>
      <c r="J9" s="29">
        <f t="shared" si="2"/>
        <v>0</v>
      </c>
      <c r="K9" s="90">
        <f>D9*H9</f>
        <v>0</v>
      </c>
      <c r="L9" s="29">
        <f>D9*I9</f>
        <v>0</v>
      </c>
      <c r="M9" s="23">
        <f t="shared" si="5"/>
        <v>5</v>
      </c>
      <c r="N9" s="23" t="s">
        <v>185</v>
      </c>
      <c r="O9" s="23"/>
      <c r="P9" s="23"/>
      <c r="Q9" s="41">
        <f t="shared" si="3"/>
        <v>0</v>
      </c>
      <c r="R9" s="41">
        <f t="shared" si="4"/>
        <v>0</v>
      </c>
      <c r="S9" s="41">
        <f>M9*O9</f>
        <v>0</v>
      </c>
      <c r="T9" s="91">
        <f>M9*Q9</f>
        <v>0</v>
      </c>
      <c r="U9" s="41">
        <f>M9*R9</f>
        <v>0</v>
      </c>
      <c r="V9" s="66">
        <f t="shared" si="6"/>
        <v>0</v>
      </c>
      <c r="W9" s="66">
        <f t="shared" si="6"/>
        <v>0</v>
      </c>
      <c r="X9" s="66">
        <f t="shared" si="6"/>
        <v>0</v>
      </c>
    </row>
    <row r="10" spans="1:24" ht="36.75" customHeight="1" thickBot="1">
      <c r="A10" s="20" t="s">
        <v>13</v>
      </c>
      <c r="B10" s="31" t="s">
        <v>169</v>
      </c>
      <c r="C10" s="20" t="s">
        <v>206</v>
      </c>
      <c r="D10" s="21">
        <v>28</v>
      </c>
      <c r="E10" s="21" t="s">
        <v>74</v>
      </c>
      <c r="F10" s="21"/>
      <c r="G10" s="21"/>
      <c r="H10" s="29">
        <f t="shared" si="0"/>
        <v>0</v>
      </c>
      <c r="I10" s="29">
        <f t="shared" si="1"/>
        <v>0</v>
      </c>
      <c r="J10" s="29">
        <f t="shared" si="2"/>
        <v>0</v>
      </c>
      <c r="K10" s="90">
        <f>D10*H10</f>
        <v>0</v>
      </c>
      <c r="L10" s="29">
        <f>D10*I10</f>
        <v>0</v>
      </c>
      <c r="M10" s="23">
        <f t="shared" si="5"/>
        <v>14</v>
      </c>
      <c r="N10" s="23" t="s">
        <v>74</v>
      </c>
      <c r="O10" s="23"/>
      <c r="P10" s="23"/>
      <c r="Q10" s="41">
        <f t="shared" si="3"/>
        <v>0</v>
      </c>
      <c r="R10" s="41">
        <f t="shared" si="4"/>
        <v>0</v>
      </c>
      <c r="S10" s="41">
        <f>M10*O10</f>
        <v>0</v>
      </c>
      <c r="T10" s="91">
        <f>M10*Q10</f>
        <v>0</v>
      </c>
      <c r="U10" s="41">
        <f>M10*R10</f>
        <v>0</v>
      </c>
      <c r="V10" s="66">
        <f t="shared" si="6"/>
        <v>0</v>
      </c>
      <c r="W10" s="66">
        <f t="shared" si="6"/>
        <v>0</v>
      </c>
      <c r="X10" s="66">
        <f t="shared" si="6"/>
        <v>0</v>
      </c>
    </row>
    <row r="11" spans="1:24" ht="24.75" customHeight="1" thickBot="1">
      <c r="A11" s="20" t="s">
        <v>78</v>
      </c>
      <c r="B11" s="31" t="s">
        <v>112</v>
      </c>
      <c r="C11" s="31"/>
      <c r="D11" s="21">
        <v>8</v>
      </c>
      <c r="E11" s="21" t="s">
        <v>44</v>
      </c>
      <c r="F11" s="21"/>
      <c r="G11" s="21"/>
      <c r="H11" s="29">
        <f t="shared" si="0"/>
        <v>0</v>
      </c>
      <c r="I11" s="29">
        <f t="shared" si="1"/>
        <v>0</v>
      </c>
      <c r="J11" s="29">
        <f t="shared" si="2"/>
        <v>0</v>
      </c>
      <c r="K11" s="58">
        <f>H11*D11</f>
        <v>0</v>
      </c>
      <c r="L11" s="29">
        <f>I11*D11</f>
        <v>0</v>
      </c>
      <c r="M11" s="23">
        <f t="shared" si="5"/>
        <v>4</v>
      </c>
      <c r="N11" s="42" t="s">
        <v>44</v>
      </c>
      <c r="O11" s="42"/>
      <c r="P11" s="42"/>
      <c r="Q11" s="41">
        <f t="shared" si="3"/>
        <v>0</v>
      </c>
      <c r="R11" s="41">
        <f t="shared" si="4"/>
        <v>0</v>
      </c>
      <c r="S11" s="41">
        <f>O11*M11</f>
        <v>0</v>
      </c>
      <c r="T11" s="43">
        <f>Q11*M11</f>
        <v>0</v>
      </c>
      <c r="U11" s="41">
        <f>R11*M11</f>
        <v>0</v>
      </c>
      <c r="V11" s="66">
        <f t="shared" si="6"/>
        <v>0</v>
      </c>
      <c r="W11" s="66">
        <f t="shared" si="6"/>
        <v>0</v>
      </c>
      <c r="X11" s="66">
        <f t="shared" si="6"/>
        <v>0</v>
      </c>
    </row>
    <row r="12" spans="1:24" ht="24.75" customHeight="1" thickBot="1">
      <c r="A12" s="20" t="s">
        <v>14</v>
      </c>
      <c r="B12" s="31" t="s">
        <v>113</v>
      </c>
      <c r="C12" s="31"/>
      <c r="D12" s="21">
        <v>28</v>
      </c>
      <c r="E12" s="21" t="s">
        <v>185</v>
      </c>
      <c r="F12" s="21"/>
      <c r="G12" s="21"/>
      <c r="H12" s="38">
        <f>G12*F12</f>
        <v>0</v>
      </c>
      <c r="I12" s="38">
        <f>H12+F12</f>
        <v>0</v>
      </c>
      <c r="J12" s="29">
        <f t="shared" si="2"/>
        <v>0</v>
      </c>
      <c r="K12" s="58">
        <f>H12*D12</f>
        <v>0</v>
      </c>
      <c r="L12" s="29">
        <f>I12*D12</f>
        <v>0</v>
      </c>
      <c r="M12" s="23">
        <f t="shared" si="5"/>
        <v>14</v>
      </c>
      <c r="N12" s="42" t="s">
        <v>185</v>
      </c>
      <c r="O12" s="42"/>
      <c r="P12" s="42"/>
      <c r="Q12" s="42">
        <f>P12*O12</f>
        <v>0</v>
      </c>
      <c r="R12" s="42">
        <f>Q12+O12</f>
        <v>0</v>
      </c>
      <c r="S12" s="41">
        <f>O12*M12</f>
        <v>0</v>
      </c>
      <c r="T12" s="43">
        <f>Q12*M12</f>
        <v>0</v>
      </c>
      <c r="U12" s="41">
        <f>R12*M12</f>
        <v>0</v>
      </c>
      <c r="V12" s="66">
        <f t="shared" si="6"/>
        <v>0</v>
      </c>
      <c r="W12" s="66">
        <f t="shared" si="6"/>
        <v>0</v>
      </c>
      <c r="X12" s="66">
        <f t="shared" si="6"/>
        <v>0</v>
      </c>
    </row>
    <row r="13" spans="1:24" ht="24.75" customHeight="1" thickBot="1">
      <c r="A13" s="20" t="s">
        <v>15</v>
      </c>
      <c r="B13" s="79" t="s">
        <v>114</v>
      </c>
      <c r="C13" s="79"/>
      <c r="D13" s="21">
        <v>408</v>
      </c>
      <c r="E13" s="21" t="s">
        <v>185</v>
      </c>
      <c r="F13" s="21"/>
      <c r="G13" s="21"/>
      <c r="H13" s="38">
        <f>G13*F13</f>
        <v>0</v>
      </c>
      <c r="I13" s="38">
        <f>H13+F13</f>
        <v>0</v>
      </c>
      <c r="J13" s="29">
        <f t="shared" si="2"/>
        <v>0</v>
      </c>
      <c r="K13" s="58">
        <f>H13*D13</f>
        <v>0</v>
      </c>
      <c r="L13" s="29">
        <f>I13*D13</f>
        <v>0</v>
      </c>
      <c r="M13" s="23">
        <f t="shared" si="5"/>
        <v>204</v>
      </c>
      <c r="N13" s="42" t="s">
        <v>185</v>
      </c>
      <c r="O13" s="42"/>
      <c r="P13" s="42"/>
      <c r="Q13" s="42">
        <f>P13*O13</f>
        <v>0</v>
      </c>
      <c r="R13" s="42">
        <f>Q13+O13</f>
        <v>0</v>
      </c>
      <c r="S13" s="41">
        <f>O13*M13</f>
        <v>0</v>
      </c>
      <c r="T13" s="43">
        <f>Q13*M13</f>
        <v>0</v>
      </c>
      <c r="U13" s="41">
        <f>R13*M13</f>
        <v>0</v>
      </c>
      <c r="V13" s="66">
        <f t="shared" si="6"/>
        <v>0</v>
      </c>
      <c r="W13" s="66">
        <f t="shared" si="6"/>
        <v>0</v>
      </c>
      <c r="X13" s="66">
        <f t="shared" si="6"/>
        <v>0</v>
      </c>
    </row>
    <row r="14" spans="1:24" ht="24.75" customHeight="1" thickBot="1">
      <c r="A14" s="116" t="s">
        <v>28</v>
      </c>
      <c r="B14" s="117"/>
      <c r="C14" s="19"/>
      <c r="D14" s="2"/>
      <c r="E14" s="2"/>
      <c r="F14" s="3"/>
      <c r="G14" s="4"/>
      <c r="H14" s="3"/>
      <c r="I14" s="3"/>
      <c r="J14" s="1">
        <f>SUM(J6:J13)</f>
        <v>0</v>
      </c>
      <c r="K14" s="1">
        <f>SUM(K6:K13)</f>
        <v>0</v>
      </c>
      <c r="L14" s="1">
        <f>SUM(L6:L13)</f>
        <v>0</v>
      </c>
      <c r="M14" s="2"/>
      <c r="N14" s="2"/>
      <c r="O14" s="3"/>
      <c r="P14" s="4"/>
      <c r="Q14" s="3"/>
      <c r="R14" s="69"/>
      <c r="S14" s="70">
        <f aca="true" t="shared" si="7" ref="S14:X14">SUM(S6:S13)</f>
        <v>0</v>
      </c>
      <c r="T14" s="70">
        <f t="shared" si="7"/>
        <v>0</v>
      </c>
      <c r="U14" s="70">
        <f t="shared" si="7"/>
        <v>0</v>
      </c>
      <c r="V14" s="70">
        <f t="shared" si="7"/>
        <v>0</v>
      </c>
      <c r="W14" s="70">
        <f t="shared" si="7"/>
        <v>0</v>
      </c>
      <c r="X14" s="70">
        <f t="shared" si="7"/>
        <v>0</v>
      </c>
    </row>
    <row r="15" spans="1:12" ht="24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24.75" customHeight="1">
      <c r="A16" s="15"/>
      <c r="B16" s="16"/>
      <c r="C16" s="16"/>
      <c r="D16" s="15"/>
      <c r="E16" s="15"/>
      <c r="F16" s="15"/>
      <c r="G16" s="15"/>
      <c r="H16" s="15"/>
      <c r="I16" s="15"/>
      <c r="J16" s="15"/>
      <c r="K16" s="15"/>
      <c r="L16" s="15"/>
    </row>
    <row r="17" ht="24.75" customHeight="1"/>
    <row r="19" ht="12.75">
      <c r="A19" t="s">
        <v>30</v>
      </c>
    </row>
    <row r="21" ht="12.75">
      <c r="I21" t="s">
        <v>34</v>
      </c>
    </row>
    <row r="23" ht="12.75">
      <c r="I23" s="18" t="s">
        <v>35</v>
      </c>
    </row>
  </sheetData>
  <sheetProtection/>
  <mergeCells count="4">
    <mergeCell ref="A1:L3"/>
    <mergeCell ref="D4:L4"/>
    <mergeCell ref="M4:U4"/>
    <mergeCell ref="A14:B14"/>
  </mergeCells>
  <printOptions/>
  <pageMargins left="0.23" right="0.23" top="1" bottom="1" header="0.5" footer="0.5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Magdalena Wolny</cp:lastModifiedBy>
  <cp:lastPrinted>2022-09-12T13:42:07Z</cp:lastPrinted>
  <dcterms:created xsi:type="dcterms:W3CDTF">2016-04-28T06:16:24Z</dcterms:created>
  <dcterms:modified xsi:type="dcterms:W3CDTF">2022-11-17T08:05:09Z</dcterms:modified>
  <cp:category/>
  <cp:version/>
  <cp:contentType/>
  <cp:contentStatus/>
</cp:coreProperties>
</file>